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7932" tabRatio="307" activeTab="4"/>
  </bookViews>
  <sheets>
    <sheet name=" №1" sheetId="1" r:id="rId1"/>
    <sheet name=" №2" sheetId="2" r:id="rId2"/>
    <sheet name="№3 " sheetId="3" r:id="rId3"/>
    <sheet name="№4" sheetId="4" r:id="rId4"/>
    <sheet name="№5" sheetId="5" r:id="rId5"/>
  </sheets>
  <definedNames/>
  <calcPr fullCalcOnLoad="1" refMode="R1C1"/>
</workbook>
</file>

<file path=xl/sharedStrings.xml><?xml version="1.0" encoding="utf-8"?>
<sst xmlns="http://schemas.openxmlformats.org/spreadsheetml/2006/main" count="333" uniqueCount="172">
  <si>
    <t>№№п/п</t>
  </si>
  <si>
    <t>Наименование услуг</t>
  </si>
  <si>
    <t>Тариф</t>
  </si>
  <si>
    <t>в целых рублях.</t>
  </si>
  <si>
    <t>1.</t>
  </si>
  <si>
    <t>Предоставление доступа к сети местной телефонной связи</t>
  </si>
  <si>
    <t>единовременные платежи</t>
  </si>
  <si>
    <t>1.1.</t>
  </si>
  <si>
    <t>Предоставление доступа к сети местной телефонной связи владельцу нетелефонизированного помещения</t>
  </si>
  <si>
    <t>1.2.</t>
  </si>
  <si>
    <t>Предоставление доступа к сети местной телефонной связи новому владельцу телефонизированного помещения</t>
  </si>
  <si>
    <t>1.3.</t>
  </si>
  <si>
    <t>Предоставление доступа к сети местной телефонной связи с применением схемы параллельного включения оборудования</t>
  </si>
  <si>
    <t>1.4.</t>
  </si>
  <si>
    <t>Предоставление доступа к сети местной телефонной связи  для арендатора телефонизированного помещения</t>
  </si>
  <si>
    <t>2.</t>
  </si>
  <si>
    <t>Предоставление местного телефонного соединения</t>
  </si>
  <si>
    <t>2.1.</t>
  </si>
  <si>
    <t>С основного абонентского устройства</t>
  </si>
  <si>
    <t>2.2.</t>
  </si>
  <si>
    <t>С параллельного абонентского устройства</t>
  </si>
  <si>
    <t>РАЗДЕЛ 1. Основные услуги телефонной связи</t>
  </si>
  <si>
    <t>от п.2.1.       Раздела 1</t>
  </si>
  <si>
    <t>от п.2.1. Раздела 1</t>
  </si>
  <si>
    <t>РАЗДЕЛ 2. Дополнительные услуги  телефонной  связи</t>
  </si>
  <si>
    <t xml:space="preserve">Переключение абонентских номеров </t>
  </si>
  <si>
    <t>Переключение абонентского номера на другую абонентскую линию в помещение, расположенное по другому адресу и находящееся во владении  этого абонента</t>
  </si>
  <si>
    <t xml:space="preserve">Замена абонентских номеров </t>
  </si>
  <si>
    <t>Замена абонентского номера по просьбе абонента</t>
  </si>
  <si>
    <t>Замена абонентского номера по просьбе и выбору абонента</t>
  </si>
  <si>
    <t>2.3.</t>
  </si>
  <si>
    <t>Замена телефонного номера при переходе абонента с сетей других операторов</t>
  </si>
  <si>
    <t>-</t>
  </si>
  <si>
    <t>3.</t>
  </si>
  <si>
    <t>Переоформление договора об оказании услуг телефонной связи</t>
  </si>
  <si>
    <t>3.1.</t>
  </si>
  <si>
    <t>3.2.</t>
  </si>
  <si>
    <t>Переоформление договора:</t>
  </si>
  <si>
    <t>3.3.</t>
  </si>
  <si>
    <t>Переоформление договора с физического лица на юридическое (при перерегистрации права собственности на его жилое помещение в нежилое)</t>
  </si>
  <si>
    <t>4.</t>
  </si>
  <si>
    <t>Сервисные, справочно- информационные, вспомогательные услуги</t>
  </si>
  <si>
    <t>4.1.</t>
  </si>
  <si>
    <t>4.2.</t>
  </si>
  <si>
    <t>4.3.</t>
  </si>
  <si>
    <t>4.4.</t>
  </si>
  <si>
    <t>4.5.</t>
  </si>
  <si>
    <t>Отключение выхода на междугородную связь, по просьбе абонента, за номер</t>
  </si>
  <si>
    <t>Включение номера абонентского устройства в базу данных справочного бюро, за номер</t>
  </si>
  <si>
    <t>5.</t>
  </si>
  <si>
    <t>Дополнительные виды обслуживания</t>
  </si>
  <si>
    <t>5.1.</t>
  </si>
  <si>
    <t>Автоматическая побудка (оповещение)</t>
  </si>
  <si>
    <t>5.2.</t>
  </si>
  <si>
    <t>Сокращенный набор</t>
  </si>
  <si>
    <t>5.3.</t>
  </si>
  <si>
    <t>Вызов без набора (теплая линия)</t>
  </si>
  <si>
    <t>5.4.</t>
  </si>
  <si>
    <t>Переадресация</t>
  </si>
  <si>
    <t>5.5.</t>
  </si>
  <si>
    <t>Трехсторонний разговор</t>
  </si>
  <si>
    <t>5.6.</t>
  </si>
  <si>
    <t>Телефонный покой (не мешай)</t>
  </si>
  <si>
    <t>5.7.</t>
  </si>
  <si>
    <t>Ограничение исходящей связи</t>
  </si>
  <si>
    <t>5.8.</t>
  </si>
  <si>
    <t>Полный набор ДВО</t>
  </si>
  <si>
    <t>5.9.</t>
  </si>
  <si>
    <t>Временное присвоение дополнительного абонентского номера на период</t>
  </si>
  <si>
    <t>от 11-30 суток</t>
  </si>
  <si>
    <t>от 31-90 суток</t>
  </si>
  <si>
    <t>более 90 суток</t>
  </si>
  <si>
    <t>от  п. 1.1. Раздела 1</t>
  </si>
  <si>
    <t>5.10.</t>
  </si>
  <si>
    <t>5.11.</t>
  </si>
  <si>
    <t>5.12.</t>
  </si>
  <si>
    <t>РАЗДЕЛ 3. Подключение и обслуживание ведомственных, учрежденческих, производственных, УПАТС, малых АТС, устройств оперативно- диспетчерской связи.</t>
  </si>
  <si>
    <t>Подключение</t>
  </si>
  <si>
    <t>Подключение по цифровой соединительной линии  ведомственной, учрежденческой, производственной, учрежденческо- производственной АТС, малой АТС, мини- АТС, устройству оперативно- диспетчерской связи, за одну соединительную линию</t>
  </si>
  <si>
    <t>Подключение по абонентской линии ведомственной, учрежденческой, производственной, учрежденческо- производственной АТС, малой АТС, мини- АТС, устройству оперативно- диспетчерской связи</t>
  </si>
  <si>
    <t>Предоставление местного телефонного соединения посредством УПАТС, малых АТС, устройств оперативно- диспетчерской связи</t>
  </si>
  <si>
    <t>За каждую соединительную линию, используемую в качестве соединительной линии ведомственной, учрежденческой, производственной, учрежденческо - производственной АТС, малой АТС, мини- АТС, устройства оперативно- диспетчерской связи</t>
  </si>
  <si>
    <t>За каждую абонентскую линию, используемую в качестве соединительной линии ведомственной, учрежденческой, производственной, учрежденческо- производственной АТС, малой АТС, мини- АТС, устройства оперативно- диспетчерской связи</t>
  </si>
  <si>
    <t>Техническое обслуживание устройств оперативной связи до 20 номеров</t>
  </si>
  <si>
    <t>За каждый дополнительный номер свыше 20 номеров</t>
  </si>
  <si>
    <t>Техническое обслуживание мини- АТС, УПАТС емкостью до 50 номеров</t>
  </si>
  <si>
    <t>За каждый дополнительный номер свыше 50 номеров</t>
  </si>
  <si>
    <t>Техническое обслуживание абонентского пункта (телефонного аппарата и внутренней проводки)</t>
  </si>
  <si>
    <t>За каждую соединительную линию, абонентскую линию, используемую в качестве соединительной линии для модемного пула, пула IP – телефонии и других устройств коллективного пользования, включая предоплаченный лимит 3000 минут в месяц</t>
  </si>
  <si>
    <t>платежи за трафик</t>
  </si>
  <si>
    <t xml:space="preserve"> от п. 1.1. Раздела 1</t>
  </si>
  <si>
    <t>от п. 1.1. Раздела 1</t>
  </si>
  <si>
    <t xml:space="preserve"> от п.2.1. Раздела 1</t>
  </si>
  <si>
    <t>от п. 2.1. Раздела 1</t>
  </si>
  <si>
    <t>РАЗДЕЛ 4. Предоставление и обслуживание цепей прямой связи, физических цепей охранно - пожарной сигнализации.</t>
  </si>
  <si>
    <t>Предоставление цепи прямой связи между двумя оконечными пунктами, кроме случаев использования в качестве магистрально- распределительных линий ГТС</t>
  </si>
  <si>
    <t>Обслуживание</t>
  </si>
  <si>
    <t xml:space="preserve">Обслуживание устройств охранной и пожарной сигнализации, стойки централизованного вызова (СЦВ) к линии действующего телефона или цепи прямой связи </t>
  </si>
  <si>
    <t>Обслуживание цепи прямой связи между двумя оконечными пунктами, кроме случаев использования в качестве магистрально- распределительных линий ГТС</t>
  </si>
  <si>
    <t>от п.1.1. Раздела 1</t>
  </si>
  <si>
    <t>Временное предоставление цепи прямой связи, кроме случаев использования в качестве магистрально- распределительных линий ГТС (на срок не более 3 месяца)</t>
  </si>
  <si>
    <t>РАЗДЕЛ 5. Организация и обслуживание телефонных номеров с серийным исканием.</t>
  </si>
  <si>
    <t>Перевод</t>
  </si>
  <si>
    <t>Перевод «серийного» номера  на обычный (исключение номера из серии)</t>
  </si>
  <si>
    <t>от п. 1.1.               Раздела 1</t>
  </si>
  <si>
    <t>от п. 1.1.             Раздела 1</t>
  </si>
  <si>
    <t>Примечание</t>
  </si>
  <si>
    <t>При заключении договора подключение на м/городнюю связь производится бесплатно</t>
  </si>
  <si>
    <t>При заключении договора включение номера в базу данных справочного бюро производится бесплатно</t>
  </si>
  <si>
    <r>
      <t xml:space="preserve">Юридические лица </t>
    </r>
    <r>
      <rPr>
        <b/>
        <sz val="9"/>
        <color indexed="8"/>
        <rFont val="Arial"/>
        <family val="2"/>
      </rPr>
      <t>без НДС</t>
    </r>
  </si>
  <si>
    <r>
      <t xml:space="preserve">Население            </t>
    </r>
    <r>
      <rPr>
        <b/>
        <sz val="9"/>
        <color indexed="8"/>
        <rFont val="Arial"/>
        <family val="2"/>
      </rPr>
      <t>с НДС</t>
    </r>
  </si>
  <si>
    <t>При выполнении СМР МП СЭЛС выдача ТУ производится по договорной цене</t>
  </si>
  <si>
    <t>№№         п/п</t>
  </si>
  <si>
    <t>3.4.</t>
  </si>
  <si>
    <t>За каждую минуту трафика  соединений по п.2.3. сверх предоплаченного лимита</t>
  </si>
  <si>
    <t>Замена номера  производится при наличии  технической возможности и при предоставлении документа, подтверждающего наличие телефона по указанному адресу ранее</t>
  </si>
  <si>
    <t>Обслуживание телефонных номеров с серийным исканием.</t>
  </si>
  <si>
    <t xml:space="preserve">Обслуживание </t>
  </si>
  <si>
    <t>Подготовка и выдача технических условий на телефонизацию индивидуального жилья, объектов</t>
  </si>
  <si>
    <t>Организация телефонных номеров с серийным исканием, за каждую линию</t>
  </si>
  <si>
    <t>Перевод существующих номеров в номера с серийным исканием</t>
  </si>
  <si>
    <t>Переоформление договора на наследника телефонизированного помещения</t>
  </si>
  <si>
    <t>Оплата производится сразу за весь период приостановления оказания услуг</t>
  </si>
  <si>
    <t>Приостановление оказания услуг местной телефонной связи с бронированием абонентского номера и телефонной линии  (по заявлению абонента), в месяц</t>
  </si>
  <si>
    <t>*</t>
  </si>
  <si>
    <t>в Потоке</t>
  </si>
  <si>
    <t>3.1.1.</t>
  </si>
  <si>
    <t>3.2.1.</t>
  </si>
  <si>
    <t>За каждый дополнительный номер свыше 50 номеров (за 3,2 ед.)</t>
  </si>
  <si>
    <t>абонентская плата               (ежемесячные платежи)</t>
  </si>
  <si>
    <t>3.2.1а</t>
  </si>
  <si>
    <t>69*3,2=</t>
  </si>
  <si>
    <t>в Потоке еще один пункт, его надо править</t>
  </si>
  <si>
    <t>п. 3.2.1.  х 3,2 ед.= 220,8</t>
  </si>
  <si>
    <t>пункты исправила в соответствии с Потоком</t>
  </si>
  <si>
    <t>4.6.</t>
  </si>
  <si>
    <t>4.7.</t>
  </si>
  <si>
    <t>Плата за предоставление доступа в телефонную канализацию для прокладки кабеля</t>
  </si>
  <si>
    <t>Наблюдение (технический надзор) за производством работ в охранной зоне (в канализации) кабелей связи, час</t>
  </si>
  <si>
    <t>Примечание: на отдельном листе !</t>
  </si>
  <si>
    <t>Выдача справки об исходящих звонках, за один номер,  по просьбе абонента, для одного абонентского устройства за период до 1 месяца, при наличии технической возможности</t>
  </si>
  <si>
    <t>Подключение (выполнение кроссировочных работ) устройств охранной и пожарной сигнализации, стойки централизованного вызова (СЦВ) к линии действующего телефона или цепи прямой связи по собственным сетям</t>
  </si>
  <si>
    <t>1.1.а</t>
  </si>
  <si>
    <t xml:space="preserve">Подключение (выполнение кроссировочных работ) устройств охранной и пожарной сигнализации, стойки централизованного вызова (СЦВ) к линии действующего телефона или цепи прямой связи по сетям ФГУП "Сибирский химический комбинат" Цеха связи </t>
  </si>
  <si>
    <t>абонентская плата   (ежемесячные платежи)</t>
  </si>
  <si>
    <r>
      <t xml:space="preserve">-          </t>
    </r>
    <r>
      <rPr>
        <sz val="9"/>
        <color indexed="8"/>
        <rFont val="Arial"/>
        <family val="2"/>
      </rPr>
      <t>на члена семьи абонента, зарегистрированного по месту жительства абонента или являющегося участником общей собственности на телефонизированное помещение;</t>
    </r>
  </si>
  <si>
    <r>
      <t>в связи с изменением фамилии абонента для физических лиц,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при реорганизации или переименовании абонента для юридических лиц</t>
    </r>
  </si>
  <si>
    <t>абонентская плата (ежемесячные платежи)</t>
  </si>
  <si>
    <t>Переключение абонентского номера в не телефонизированное помещение за пределами одного выноса расположенное по другому адресу и находящееся во владении  этого абонента с заменой номера  (Замена номера производится по действующим тарифам)</t>
  </si>
  <si>
    <t>селекторная связь</t>
  </si>
  <si>
    <t>Мини         АТС</t>
  </si>
  <si>
    <t>бесплатно</t>
  </si>
  <si>
    <t>увелич. На 20% (посоветовалась с Безверхним)</t>
  </si>
  <si>
    <t>по письменному заявлению</t>
  </si>
  <si>
    <t>включает в себя услуги, перечисленные  в пунктах 5.1. - 5.7.</t>
  </si>
  <si>
    <t>Примечание: исключение номера абонентского устройства из базы данных справочного бюро производится бесплатно</t>
  </si>
  <si>
    <t xml:space="preserve">Временное присвоение дополнительного абонентского номера на период                                                                                    </t>
  </si>
  <si>
    <t xml:space="preserve">от 1 до 10 суток </t>
  </si>
  <si>
    <t>Примечание: обратное включение выхода на междугородную связь, по просьбе абонента, производится бесплатно</t>
  </si>
  <si>
    <t xml:space="preserve"> в ЦС (=80р)</t>
  </si>
  <si>
    <t xml:space="preserve"> в ЦС (=400р)</t>
  </si>
  <si>
    <r>
      <t xml:space="preserve">Население  </t>
    </r>
    <r>
      <rPr>
        <b/>
        <sz val="9"/>
        <color indexed="8"/>
        <rFont val="Arial"/>
        <family val="2"/>
      </rPr>
      <t>с НДС</t>
    </r>
  </si>
  <si>
    <t>поменяет цех связи и мы зеркально</t>
  </si>
  <si>
    <r>
      <t xml:space="preserve">Население            </t>
    </r>
    <r>
      <rPr>
        <b/>
        <sz val="10"/>
        <rFont val="Arial Cyr"/>
        <family val="0"/>
      </rPr>
      <t>с НДС</t>
    </r>
  </si>
  <si>
    <r>
      <t xml:space="preserve">Население                                   </t>
    </r>
    <r>
      <rPr>
        <b/>
        <sz val="9"/>
        <rFont val="Arial"/>
        <family val="2"/>
      </rPr>
      <t>с НДС</t>
    </r>
  </si>
  <si>
    <t>не более 30% от аб.платы</t>
  </si>
  <si>
    <t xml:space="preserve">не более 30% от подключения </t>
  </si>
  <si>
    <t>не более 10% от аб.платы</t>
  </si>
  <si>
    <t>не более 30% аб.платы</t>
  </si>
  <si>
    <t xml:space="preserve">Тарифы на услуги телефонной связи </t>
  </si>
  <si>
    <t>с 01.02.2013г</t>
  </si>
  <si>
    <t>Юридические лица без НДС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</si>
</sst>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9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u val="single"/>
      <sz val="20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53"/>
      <name val="Arial"/>
      <family val="2"/>
    </font>
    <font>
      <sz val="8"/>
      <color indexed="53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14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8"/>
      <color indexed="10"/>
      <name val="Arial Narrow"/>
      <family val="2"/>
    </font>
    <font>
      <sz val="8"/>
      <color indexed="55"/>
      <name val="Arial"/>
      <family val="2"/>
    </font>
    <font>
      <sz val="8"/>
      <color indexed="55"/>
      <name val="Arial Narrow"/>
      <family val="2"/>
    </font>
    <font>
      <i/>
      <sz val="9"/>
      <color indexed="10"/>
      <name val="Times New Roman"/>
      <family val="1"/>
    </font>
    <font>
      <sz val="8"/>
      <color indexed="10"/>
      <name val="Arial"/>
      <family val="2"/>
    </font>
    <font>
      <sz val="8"/>
      <color indexed="10"/>
      <name val="Arial Cyr"/>
      <family val="0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  <font>
      <sz val="12"/>
      <color rgb="FFFF0000"/>
      <name val="Arial"/>
      <family val="2"/>
    </font>
    <font>
      <sz val="8"/>
      <color rgb="FFFF0000"/>
      <name val="Arial Narrow"/>
      <family val="2"/>
    </font>
    <font>
      <sz val="8"/>
      <color theme="0" tint="-0.24997000396251678"/>
      <name val="Arial"/>
      <family val="2"/>
    </font>
    <font>
      <sz val="8"/>
      <color theme="0" tint="-0.24997000396251678"/>
      <name val="Arial Narrow"/>
      <family val="2"/>
    </font>
    <font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9" fontId="16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16" fillId="0" borderId="1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8" xfId="0" applyFont="1" applyBorder="1" applyAlignment="1">
      <alignment horizontal="center" wrapText="1"/>
    </xf>
    <xf numFmtId="9" fontId="16" fillId="0" borderId="1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9" fontId="12" fillId="0" borderId="14" xfId="0" applyNumberFormat="1" applyFont="1" applyFill="1" applyBorder="1" applyAlignment="1">
      <alignment horizontal="center" vertical="center" wrapText="1"/>
    </xf>
    <xf numFmtId="9" fontId="12" fillId="0" borderId="16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" fontId="6" fillId="0" borderId="11" xfId="0" applyNumberFormat="1" applyFont="1" applyFill="1" applyBorder="1" applyAlignment="1">
      <alignment horizontal="center" vertical="center" wrapText="1"/>
    </xf>
    <xf numFmtId="9" fontId="12" fillId="0" borderId="1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6" xfId="0" applyFont="1" applyFill="1" applyBorder="1" applyAlignment="1">
      <alignment horizontal="left"/>
    </xf>
    <xf numFmtId="0" fontId="28" fillId="0" borderId="22" xfId="0" applyFont="1" applyFill="1" applyBorder="1" applyAlignment="1">
      <alignment/>
    </xf>
    <xf numFmtId="0" fontId="0" fillId="0" borderId="0" xfId="0" applyAlignment="1">
      <alignment/>
    </xf>
    <xf numFmtId="16" fontId="6" fillId="0" borderId="15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9" fontId="16" fillId="0" borderId="14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2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1" fontId="25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9" fontId="9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1" fontId="0" fillId="0" borderId="0" xfId="0" applyNumberFormat="1" applyFill="1" applyAlignment="1">
      <alignment/>
    </xf>
    <xf numFmtId="1" fontId="16" fillId="0" borderId="14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6" fillId="0" borderId="23" xfId="0" applyFont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1" fontId="19" fillId="0" borderId="1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9" fontId="34" fillId="0" borderId="14" xfId="0" applyNumberFormat="1" applyFont="1" applyFill="1" applyBorder="1" applyAlignment="1">
      <alignment horizontal="center" vertical="center" wrapText="1" readingOrder="1"/>
    </xf>
    <xf numFmtId="0" fontId="34" fillId="0" borderId="15" xfId="0" applyFont="1" applyFill="1" applyBorder="1" applyAlignment="1">
      <alignment horizontal="center" vertical="center" wrapText="1" readingOrder="1"/>
    </xf>
    <xf numFmtId="9" fontId="34" fillId="0" borderId="10" xfId="0" applyNumberFormat="1" applyFont="1" applyFill="1" applyBorder="1" applyAlignment="1">
      <alignment horizontal="center" vertical="center" wrapText="1" readingOrder="1"/>
    </xf>
    <xf numFmtId="0" fontId="34" fillId="0" borderId="10" xfId="0" applyFont="1" applyFill="1" applyBorder="1" applyAlignment="1">
      <alignment horizontal="center" vertical="center" wrapText="1" readingOrder="1"/>
    </xf>
    <xf numFmtId="0" fontId="33" fillId="0" borderId="11" xfId="0" applyFont="1" applyFill="1" applyBorder="1" applyAlignment="1">
      <alignment horizontal="center" vertical="center" wrapText="1" readingOrder="1"/>
    </xf>
    <xf numFmtId="0" fontId="33" fillId="0" borderId="11" xfId="0" applyFont="1" applyFill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9" fontId="16" fillId="0" borderId="2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 readingOrder="1"/>
    </xf>
    <xf numFmtId="9" fontId="36" fillId="0" borderId="17" xfId="0" applyNumberFormat="1" applyFont="1" applyFill="1" applyBorder="1" applyAlignment="1">
      <alignment horizontal="center" vertical="center" wrapText="1" readingOrder="1"/>
    </xf>
    <xf numFmtId="0" fontId="37" fillId="0" borderId="14" xfId="0" applyFont="1" applyFill="1" applyBorder="1" applyAlignment="1">
      <alignment vertical="center" wrapText="1" readingOrder="1"/>
    </xf>
    <xf numFmtId="0" fontId="37" fillId="0" borderId="13" xfId="0" applyFont="1" applyFill="1" applyBorder="1" applyAlignment="1">
      <alignment vertical="center" wrapText="1" readingOrder="1"/>
    </xf>
    <xf numFmtId="9" fontId="36" fillId="0" borderId="18" xfId="0" applyNumberFormat="1" applyFont="1" applyFill="1" applyBorder="1" applyAlignment="1">
      <alignment horizontal="center" vertical="center" wrapText="1" readingOrder="1"/>
    </xf>
    <xf numFmtId="0" fontId="36" fillId="0" borderId="18" xfId="0" applyFont="1" applyFill="1" applyBorder="1" applyAlignment="1">
      <alignment horizontal="center" vertical="center" wrapText="1" readingOrder="1"/>
    </xf>
    <xf numFmtId="0" fontId="37" fillId="0" borderId="10" xfId="0" applyFont="1" applyFill="1" applyBorder="1" applyAlignment="1">
      <alignment horizontal="center" vertical="center" wrapText="1" readingOrder="1"/>
    </xf>
    <xf numFmtId="0" fontId="37" fillId="0" borderId="12" xfId="0" applyFont="1" applyFill="1" applyBorder="1" applyAlignment="1">
      <alignment horizontal="center" vertical="center" wrapText="1" readingOrder="1"/>
    </xf>
    <xf numFmtId="0" fontId="35" fillId="0" borderId="21" xfId="0" applyFont="1" applyFill="1" applyBorder="1" applyAlignment="1">
      <alignment horizontal="center" vertical="center" wrapText="1" readingOrder="1"/>
    </xf>
    <xf numFmtId="0" fontId="37" fillId="0" borderId="11" xfId="0" applyFont="1" applyFill="1" applyBorder="1" applyAlignment="1">
      <alignment horizontal="center" vertical="center" wrapText="1" readingOrder="1"/>
    </xf>
    <xf numFmtId="0" fontId="37" fillId="0" borderId="24" xfId="0" applyFont="1" applyFill="1" applyBorder="1" applyAlignment="1">
      <alignment horizontal="center" vertical="center" wrapText="1" readingOrder="1"/>
    </xf>
    <xf numFmtId="0" fontId="19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9" fontId="16" fillId="0" borderId="17" xfId="0" applyNumberFormat="1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vertical="center" wrapText="1" readingOrder="1"/>
    </xf>
    <xf numFmtId="0" fontId="7" fillId="0" borderId="13" xfId="0" applyFont="1" applyFill="1" applyBorder="1" applyAlignment="1">
      <alignment vertical="center" wrapText="1" readingOrder="1"/>
    </xf>
    <xf numFmtId="0" fontId="16" fillId="0" borderId="20" xfId="0" applyFont="1" applyFill="1" applyBorder="1" applyAlignment="1">
      <alignment horizontal="center" vertical="center" wrapText="1" readingOrder="1"/>
    </xf>
    <xf numFmtId="0" fontId="7" fillId="0" borderId="15" xfId="0" applyFont="1" applyFill="1" applyBorder="1" applyAlignment="1">
      <alignment horizontal="center" vertical="center" wrapText="1" readingOrder="1"/>
    </xf>
    <xf numFmtId="0" fontId="7" fillId="0" borderId="23" xfId="0" applyFont="1" applyFill="1" applyBorder="1" applyAlignment="1">
      <alignment horizontal="center" vertical="center" wrapText="1" readingOrder="1"/>
    </xf>
    <xf numFmtId="9" fontId="16" fillId="0" borderId="18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vertical="center" wrapText="1" readingOrder="1"/>
    </xf>
    <xf numFmtId="0" fontId="7" fillId="0" borderId="12" xfId="0" applyFont="1" applyFill="1" applyBorder="1" applyAlignment="1">
      <alignment vertical="center" wrapText="1" readingOrder="1"/>
    </xf>
    <xf numFmtId="0" fontId="16" fillId="0" borderId="18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 wrapText="1" readingOrder="1"/>
    </xf>
    <xf numFmtId="0" fontId="28" fillId="0" borderId="0" xfId="0" applyFont="1" applyFill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 vertical="center" wrapText="1"/>
    </xf>
    <xf numFmtId="9" fontId="15" fillId="0" borderId="11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9" fontId="16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center" wrapText="1"/>
    </xf>
    <xf numFmtId="9" fontId="16" fillId="0" borderId="18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" fontId="19" fillId="0" borderId="1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/>
    </xf>
    <xf numFmtId="1" fontId="88" fillId="0" borderId="15" xfId="0" applyNumberFormat="1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9" fontId="90" fillId="0" borderId="14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89" fillId="0" borderId="15" xfId="0" applyFont="1" applyFill="1" applyBorder="1" applyAlignment="1">
      <alignment horizontal="center" vertical="center" wrapText="1"/>
    </xf>
    <xf numFmtId="1" fontId="88" fillId="0" borderId="11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 wrapText="1"/>
    </xf>
    <xf numFmtId="0" fontId="93" fillId="0" borderId="0" xfId="0" applyFont="1" applyAlignment="1">
      <alignment horizontal="left"/>
    </xf>
    <xf numFmtId="0" fontId="94" fillId="0" borderId="15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/>
    </xf>
    <xf numFmtId="9" fontId="94" fillId="0" borderId="14" xfId="0" applyNumberFormat="1" applyFont="1" applyFill="1" applyBorder="1" applyAlignment="1">
      <alignment horizontal="center" vertical="center" wrapText="1"/>
    </xf>
    <xf numFmtId="1" fontId="86" fillId="0" borderId="14" xfId="0" applyNumberFormat="1" applyFont="1" applyFill="1" applyBorder="1" applyAlignment="1">
      <alignment/>
    </xf>
    <xf numFmtId="0" fontId="86" fillId="0" borderId="16" xfId="0" applyFont="1" applyFill="1" applyBorder="1" applyAlignment="1">
      <alignment/>
    </xf>
    <xf numFmtId="0" fontId="19" fillId="0" borderId="24" xfId="0" applyFont="1" applyFill="1" applyBorder="1" applyAlignment="1">
      <alignment horizontal="center" vertical="center" wrapText="1"/>
    </xf>
    <xf numFmtId="9" fontId="94" fillId="0" borderId="16" xfId="0" applyNumberFormat="1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1" fontId="88" fillId="0" borderId="22" xfId="0" applyNumberFormat="1" applyFont="1" applyFill="1" applyBorder="1" applyAlignment="1">
      <alignment horizontal="center" vertical="center" wrapText="1"/>
    </xf>
    <xf numFmtId="9" fontId="95" fillId="0" borderId="14" xfId="0" applyNumberFormat="1" applyFont="1" applyFill="1" applyBorder="1" applyAlignment="1">
      <alignment horizontal="center" vertical="center" wrapText="1"/>
    </xf>
    <xf numFmtId="9" fontId="94" fillId="0" borderId="11" xfId="0" applyNumberFormat="1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center" vertical="center" wrapText="1"/>
    </xf>
    <xf numFmtId="1" fontId="92" fillId="0" borderId="0" xfId="0" applyNumberFormat="1" applyFont="1" applyFill="1" applyBorder="1" applyAlignment="1">
      <alignment vertical="center"/>
    </xf>
    <xf numFmtId="0" fontId="92" fillId="0" borderId="0" xfId="0" applyFont="1" applyAlignment="1">
      <alignment/>
    </xf>
    <xf numFmtId="0" fontId="92" fillId="0" borderId="0" xfId="0" applyFont="1" applyFill="1" applyAlignment="1">
      <alignment/>
    </xf>
    <xf numFmtId="9" fontId="9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96" fillId="0" borderId="0" xfId="0" applyFont="1" applyBorder="1" applyAlignment="1">
      <alignment horizontal="right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 horizontal="left"/>
    </xf>
    <xf numFmtId="0" fontId="30" fillId="0" borderId="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1" fontId="88" fillId="0" borderId="17" xfId="0" applyNumberFormat="1" applyFont="1" applyFill="1" applyBorder="1" applyAlignment="1">
      <alignment horizontal="center" vertical="center" wrapText="1"/>
    </xf>
    <xf numFmtId="1" fontId="88" fillId="0" borderId="18" xfId="0" applyNumberFormat="1" applyFont="1" applyFill="1" applyBorder="1" applyAlignment="1">
      <alignment horizontal="center" vertical="center" wrapText="1"/>
    </xf>
    <xf numFmtId="1" fontId="88" fillId="0" borderId="20" xfId="0" applyNumberFormat="1" applyFont="1" applyFill="1" applyBorder="1" applyAlignment="1">
      <alignment horizontal="center" vertical="center" wrapText="1"/>
    </xf>
    <xf numFmtId="1" fontId="88" fillId="0" borderId="14" xfId="0" applyNumberFormat="1" applyFont="1" applyFill="1" applyBorder="1" applyAlignment="1">
      <alignment horizontal="center" vertical="center" wrapText="1"/>
    </xf>
    <xf numFmtId="1" fontId="88" fillId="0" borderId="10" xfId="0" applyNumberFormat="1" applyFont="1" applyFill="1" applyBorder="1" applyAlignment="1">
      <alignment horizontal="center" vertical="center" wrapText="1"/>
    </xf>
    <xf numFmtId="1" fontId="88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0" fontId="92" fillId="0" borderId="18" xfId="0" applyFont="1" applyFill="1" applyBorder="1" applyAlignment="1">
      <alignment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6" fontId="6" fillId="0" borderId="14" xfId="0" applyNumberFormat="1" applyFont="1" applyFill="1" applyBorder="1" applyAlignment="1">
      <alignment horizontal="center" vertical="center" wrapText="1"/>
    </xf>
    <xf numFmtId="16" fontId="6" fillId="0" borderId="15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 readingOrder="1"/>
    </xf>
    <xf numFmtId="0" fontId="27" fillId="0" borderId="22" xfId="0" applyFont="1" applyFill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readingOrder="1"/>
    </xf>
    <xf numFmtId="1" fontId="19" fillId="0" borderId="11" xfId="0" applyNumberFormat="1" applyFont="1" applyFill="1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 readingOrder="1"/>
    </xf>
    <xf numFmtId="0" fontId="88" fillId="0" borderId="1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7" fillId="0" borderId="17" xfId="0" applyFont="1" applyFill="1" applyBorder="1" applyAlignment="1">
      <alignment horizontal="left" vertical="center" wrapText="1" readingOrder="1"/>
    </xf>
    <xf numFmtId="0" fontId="7" fillId="0" borderId="20" xfId="0" applyFont="1" applyFill="1" applyBorder="1" applyAlignment="1">
      <alignment horizontal="left" vertical="center" wrapText="1" readingOrder="1"/>
    </xf>
    <xf numFmtId="0" fontId="19" fillId="0" borderId="11" xfId="0" applyFont="1" applyFill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19" fillId="0" borderId="15" xfId="0" applyNumberFormat="1" applyFont="1" applyBorder="1" applyAlignment="1">
      <alignment horizontal="center" vertical="center" wrapText="1"/>
    </xf>
    <xf numFmtId="1" fontId="88" fillId="0" borderId="14" xfId="0" applyNumberFormat="1" applyFont="1" applyBorder="1" applyAlignment="1">
      <alignment horizontal="center" vertical="center" wrapText="1"/>
    </xf>
    <xf numFmtId="1" fontId="88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114300</xdr:rowOff>
    </xdr:from>
    <xdr:to>
      <xdr:col>9</xdr:col>
      <xdr:colOff>133350</xdr:colOff>
      <xdr:row>51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6210300"/>
          <a:ext cx="7839075" cy="444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Примечания  к разделу 1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Тарифов на услуги телефонной связи: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1.«Телефонизированное помещение» – помещение, в котором установлено подключенное абонентское устройство в соответствии с договором об оказании услуг телефонной связи.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«Нетелефонизированное помещение» – помещение, в котором не установлено подключенное абонентское устройство в соответствии с договором об оказании услуг телефонной связи.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Стоимость предоставления услуги по п. 1.1. включает в себя: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-выделение абонентского порта на АТС;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-выделение соответствующего абонентского номера;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-формирование телефонной абонентской линии от АТС до телефонизируемого помещения;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-ввод линии в телефонизируемое помещение по существующим технологическим отверстиям или строительным конструкциям;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-прокладку по существующим конструктивным элементам телефонизируемого помещения линии длиной до 15 метров проводом ТРП или аналогичным (по выбору оператора);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-подключение телефонной розетки, предоставленной абонентом.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Стоимость предоставления услуги по п.п. 1.2.-1.4. включает в себя оформление соответствующих регистрационных документов, производство, при необходимости, работ на АТС и не включает в себя каких-либо работ на абонентской линии.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При  предоставлении услуги по п. 1.2. абонентский номер остается без изменения.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Производство каких-либо дополнительных работ и изменение состава и объемов используемых материалов по просьбе абонента оплачивается абонентом дополнительно, в соответствии с подписанным абонентом актом на производство дополнительных работ.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При отсутствии технической возможности  стоимость формирования линии связи по п. 1.1. устанавливается расчетом и оплачивается абонентом отдельно.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N16" sqref="N16"/>
    </sheetView>
  </sheetViews>
  <sheetFormatPr defaultColWidth="9.00390625" defaultRowHeight="12.75"/>
  <cols>
    <col min="2" max="2" width="33.00390625" style="0" customWidth="1"/>
    <col min="3" max="3" width="0.12890625" style="0" customWidth="1"/>
    <col min="4" max="4" width="12.625" style="196" customWidth="1"/>
    <col min="5" max="5" width="8.125" style="40" hidden="1" customWidth="1"/>
    <col min="6" max="6" width="12.50390625" style="116" customWidth="1"/>
    <col min="7" max="7" width="13.375" style="40" customWidth="1"/>
    <col min="8" max="8" width="19.375" style="253" hidden="1" customWidth="1"/>
    <col min="9" max="9" width="20.875" style="0" customWidth="1"/>
  </cols>
  <sheetData>
    <row r="1" ht="17.25">
      <c r="B1" s="230" t="s">
        <v>169</v>
      </c>
    </row>
    <row r="2" spans="1:4" ht="17.25">
      <c r="A2" s="235"/>
      <c r="B2" s="257" t="s">
        <v>170</v>
      </c>
      <c r="D2" s="256"/>
    </row>
    <row r="3" ht="12.75">
      <c r="A3" s="231"/>
    </row>
    <row r="4" spans="2:3" ht="12.75">
      <c r="B4" s="3" t="s">
        <v>21</v>
      </c>
      <c r="C4" s="3"/>
    </row>
    <row r="5" ht="7.5" customHeight="1"/>
    <row r="6" spans="1:7" ht="21" customHeight="1">
      <c r="A6" s="266" t="s">
        <v>0</v>
      </c>
      <c r="B6" s="267" t="s">
        <v>1</v>
      </c>
      <c r="C6" s="273" t="s">
        <v>2</v>
      </c>
      <c r="D6" s="273"/>
      <c r="E6" s="273"/>
      <c r="F6" s="273"/>
      <c r="G6" s="263" t="s">
        <v>106</v>
      </c>
    </row>
    <row r="7" spans="1:7" ht="23.25" customHeight="1">
      <c r="A7" s="266"/>
      <c r="B7" s="267"/>
      <c r="C7" s="271" t="s">
        <v>109</v>
      </c>
      <c r="D7" s="271"/>
      <c r="E7" s="272" t="s">
        <v>161</v>
      </c>
      <c r="F7" s="272"/>
      <c r="G7" s="264"/>
    </row>
    <row r="8" spans="1:7" ht="24.75" customHeight="1">
      <c r="A8" s="266"/>
      <c r="B8" s="267"/>
      <c r="C8" s="275" t="s">
        <v>3</v>
      </c>
      <c r="D8" s="275"/>
      <c r="E8" s="274" t="s">
        <v>3</v>
      </c>
      <c r="F8" s="274"/>
      <c r="G8" s="265"/>
    </row>
    <row r="9" spans="1:7" ht="26.25">
      <c r="A9" s="33" t="s">
        <v>4</v>
      </c>
      <c r="B9" s="33" t="s">
        <v>5</v>
      </c>
      <c r="C9" s="41"/>
      <c r="D9" s="268" t="s">
        <v>6</v>
      </c>
      <c r="E9" s="269"/>
      <c r="F9" s="269"/>
      <c r="G9" s="270"/>
    </row>
    <row r="10" spans="1:7" ht="34.5" customHeight="1">
      <c r="A10" s="13" t="s">
        <v>7</v>
      </c>
      <c r="B10" s="184" t="s">
        <v>8</v>
      </c>
      <c r="C10" s="13"/>
      <c r="D10" s="121">
        <v>1000</v>
      </c>
      <c r="E10" s="121"/>
      <c r="F10" s="123">
        <v>300</v>
      </c>
      <c r="G10" s="121"/>
    </row>
    <row r="11" spans="1:8" s="40" customFormat="1" ht="15.75" customHeight="1">
      <c r="A11" s="272" t="s">
        <v>9</v>
      </c>
      <c r="B11" s="276" t="s">
        <v>10</v>
      </c>
      <c r="C11" s="84">
        <v>0.3</v>
      </c>
      <c r="D11" s="84"/>
      <c r="E11" s="84">
        <v>0.3</v>
      </c>
      <c r="F11" s="117"/>
      <c r="G11" s="84"/>
      <c r="H11" s="254"/>
    </row>
    <row r="12" spans="1:8" s="40" customFormat="1" ht="35.25" customHeight="1">
      <c r="A12" s="272"/>
      <c r="B12" s="276"/>
      <c r="C12" s="85" t="s">
        <v>22</v>
      </c>
      <c r="D12" s="224">
        <f>D18*C11</f>
        <v>105</v>
      </c>
      <c r="E12" s="236" t="s">
        <v>22</v>
      </c>
      <c r="F12" s="224">
        <f>F18*E11</f>
        <v>75</v>
      </c>
      <c r="G12" s="85"/>
      <c r="H12" s="255" t="s">
        <v>168</v>
      </c>
    </row>
    <row r="13" spans="1:7" ht="13.5" customHeight="1">
      <c r="A13" s="277" t="s">
        <v>11</v>
      </c>
      <c r="B13" s="279" t="s">
        <v>12</v>
      </c>
      <c r="C13" s="42">
        <v>1</v>
      </c>
      <c r="E13" s="87">
        <v>1</v>
      </c>
      <c r="F13" s="197"/>
      <c r="G13" s="87"/>
    </row>
    <row r="14" spans="1:11" ht="39.75" customHeight="1">
      <c r="A14" s="278"/>
      <c r="B14" s="280"/>
      <c r="C14" s="7" t="s">
        <v>22</v>
      </c>
      <c r="D14" s="225">
        <f>D18*C13</f>
        <v>350</v>
      </c>
      <c r="E14" s="237" t="s">
        <v>22</v>
      </c>
      <c r="F14" s="224">
        <f>F18*E13</f>
        <v>250</v>
      </c>
      <c r="G14" s="88"/>
      <c r="K14" s="136"/>
    </row>
    <row r="15" spans="1:7" ht="15" customHeight="1">
      <c r="A15" s="278" t="s">
        <v>13</v>
      </c>
      <c r="B15" s="287" t="s">
        <v>14</v>
      </c>
      <c r="C15" s="22">
        <v>1</v>
      </c>
      <c r="D15" s="238"/>
      <c r="E15" s="239">
        <v>1</v>
      </c>
      <c r="F15" s="240"/>
      <c r="G15" s="84"/>
    </row>
    <row r="16" spans="1:7" ht="38.25" customHeight="1">
      <c r="A16" s="286"/>
      <c r="B16" s="288"/>
      <c r="C16" s="7" t="s">
        <v>22</v>
      </c>
      <c r="D16" s="225">
        <f>D18*C15</f>
        <v>350</v>
      </c>
      <c r="E16" s="237" t="s">
        <v>22</v>
      </c>
      <c r="F16" s="224">
        <f>F18*E15</f>
        <v>250</v>
      </c>
      <c r="G16" s="88"/>
    </row>
    <row r="17" spans="1:7" ht="29.25" customHeight="1">
      <c r="A17" s="23" t="s">
        <v>15</v>
      </c>
      <c r="B17" s="23" t="s">
        <v>16</v>
      </c>
      <c r="C17" s="23"/>
      <c r="D17" s="283" t="s">
        <v>147</v>
      </c>
      <c r="E17" s="284"/>
      <c r="F17" s="284"/>
      <c r="G17" s="285"/>
    </row>
    <row r="18" spans="1:7" ht="29.25" customHeight="1">
      <c r="A18" s="13" t="s">
        <v>17</v>
      </c>
      <c r="B18" s="184" t="s">
        <v>18</v>
      </c>
      <c r="C18" s="13"/>
      <c r="D18" s="226">
        <v>350</v>
      </c>
      <c r="E18" s="226"/>
      <c r="F18" s="233">
        <v>250</v>
      </c>
      <c r="G18" s="121"/>
    </row>
    <row r="19" spans="1:7" ht="12.75" customHeight="1">
      <c r="A19" s="278" t="s">
        <v>19</v>
      </c>
      <c r="B19" s="280" t="s">
        <v>20</v>
      </c>
      <c r="C19" s="20">
        <v>0.8</v>
      </c>
      <c r="D19" s="241"/>
      <c r="E19" s="239">
        <v>0.8</v>
      </c>
      <c r="F19" s="240"/>
      <c r="G19" s="281"/>
    </row>
    <row r="20" spans="1:7" ht="27.75" customHeight="1">
      <c r="A20" s="278"/>
      <c r="B20" s="280"/>
      <c r="C20" s="37" t="s">
        <v>23</v>
      </c>
      <c r="D20" s="225">
        <f>D18*C19</f>
        <v>280</v>
      </c>
      <c r="E20" s="236" t="s">
        <v>23</v>
      </c>
      <c r="F20" s="224">
        <f>F18*E19</f>
        <v>200</v>
      </c>
      <c r="G20" s="282"/>
    </row>
    <row r="21" ht="0.75" customHeight="1">
      <c r="A21" s="2"/>
    </row>
    <row r="22" ht="24.75" hidden="1">
      <c r="A22" s="79" t="s">
        <v>139</v>
      </c>
    </row>
    <row r="23" ht="12.75">
      <c r="A23" s="1"/>
    </row>
    <row r="24" ht="12.75">
      <c r="A24" s="1"/>
    </row>
    <row r="25" ht="12.75" customHeight="1">
      <c r="A25" s="1"/>
    </row>
    <row r="26" ht="12.75">
      <c r="A26" s="1"/>
    </row>
    <row r="30" ht="21">
      <c r="A30" s="195"/>
    </row>
    <row r="31" ht="12.75">
      <c r="A31" s="1"/>
    </row>
    <row r="32" spans="2:7" ht="12.75">
      <c r="B32" s="76"/>
      <c r="C32" s="76"/>
      <c r="D32" s="223"/>
      <c r="E32" s="89"/>
      <c r="F32" s="118"/>
      <c r="G32" s="89"/>
    </row>
    <row r="33" ht="12.75">
      <c r="A33" s="76"/>
    </row>
  </sheetData>
  <sheetProtection/>
  <mergeCells count="19">
    <mergeCell ref="A11:A12"/>
    <mergeCell ref="B11:B12"/>
    <mergeCell ref="A13:A14"/>
    <mergeCell ref="B13:B14"/>
    <mergeCell ref="G19:G20"/>
    <mergeCell ref="D17:G17"/>
    <mergeCell ref="A15:A16"/>
    <mergeCell ref="B15:B16"/>
    <mergeCell ref="A19:A20"/>
    <mergeCell ref="B19:B20"/>
    <mergeCell ref="G6:G8"/>
    <mergeCell ref="A6:A8"/>
    <mergeCell ref="B6:B8"/>
    <mergeCell ref="D9:G9"/>
    <mergeCell ref="C7:D7"/>
    <mergeCell ref="E7:F7"/>
    <mergeCell ref="C6:F6"/>
    <mergeCell ref="E8:F8"/>
    <mergeCell ref="C8:D8"/>
  </mergeCells>
  <printOptions/>
  <pageMargins left="1.1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D11" sqref="D11"/>
    </sheetView>
  </sheetViews>
  <sheetFormatPr defaultColWidth="9.125" defaultRowHeight="12.75"/>
  <cols>
    <col min="1" max="1" width="9.00390625" style="40" customWidth="1"/>
    <col min="2" max="2" width="47.125" style="91" customWidth="1"/>
    <col min="3" max="3" width="14.625" style="91" hidden="1" customWidth="1"/>
    <col min="4" max="4" width="13.375" style="198" customWidth="1"/>
    <col min="5" max="5" width="13.50390625" style="198" hidden="1" customWidth="1"/>
    <col min="6" max="6" width="13.50390625" style="199" customWidth="1"/>
    <col min="7" max="7" width="0.12890625" style="92" customWidth="1"/>
    <col min="8" max="8" width="23.875" style="250" hidden="1" customWidth="1"/>
    <col min="9" max="9" width="32.625" style="59" hidden="1" customWidth="1"/>
    <col min="10" max="11" width="12.50390625" style="59" customWidth="1"/>
    <col min="12" max="31" width="9.125" style="59" customWidth="1"/>
    <col min="32" max="16384" width="9.125" style="40" customWidth="1"/>
  </cols>
  <sheetData>
    <row r="1" spans="2:3" ht="30.75" customHeight="1">
      <c r="B1" s="90" t="s">
        <v>24</v>
      </c>
      <c r="C1" s="90"/>
    </row>
    <row r="2" spans="1:7" ht="21.75" customHeight="1">
      <c r="A2" s="333" t="s">
        <v>0</v>
      </c>
      <c r="B2" s="334" t="s">
        <v>1</v>
      </c>
      <c r="C2" s="319" t="s">
        <v>2</v>
      </c>
      <c r="D2" s="320"/>
      <c r="E2" s="320"/>
      <c r="F2" s="321"/>
      <c r="G2" s="263" t="s">
        <v>106</v>
      </c>
    </row>
    <row r="3" spans="1:7" ht="24" customHeight="1">
      <c r="A3" s="333"/>
      <c r="B3" s="334"/>
      <c r="C3" s="313" t="s">
        <v>109</v>
      </c>
      <c r="D3" s="314"/>
      <c r="E3" s="315" t="s">
        <v>163</v>
      </c>
      <c r="F3" s="316"/>
      <c r="G3" s="264"/>
    </row>
    <row r="4" spans="1:7" ht="26.25" customHeight="1">
      <c r="A4" s="333"/>
      <c r="B4" s="334"/>
      <c r="C4" s="317" t="s">
        <v>3</v>
      </c>
      <c r="D4" s="318"/>
      <c r="E4" s="317" t="s">
        <v>3</v>
      </c>
      <c r="F4" s="318"/>
      <c r="G4" s="265"/>
    </row>
    <row r="5" spans="1:8" ht="25.5" customHeight="1">
      <c r="A5" s="93" t="s">
        <v>4</v>
      </c>
      <c r="B5" s="94" t="s">
        <v>25</v>
      </c>
      <c r="C5" s="95"/>
      <c r="D5" s="337" t="s">
        <v>6</v>
      </c>
      <c r="E5" s="338"/>
      <c r="F5" s="339"/>
      <c r="G5" s="340"/>
      <c r="H5" s="234"/>
    </row>
    <row r="6" spans="1:8" ht="13.5" customHeight="1">
      <c r="A6" s="293" t="s">
        <v>7</v>
      </c>
      <c r="B6" s="294" t="s">
        <v>26</v>
      </c>
      <c r="C6" s="228">
        <v>0.5</v>
      </c>
      <c r="D6" s="200"/>
      <c r="E6" s="84">
        <v>0.5</v>
      </c>
      <c r="F6" s="201"/>
      <c r="G6" s="96"/>
      <c r="H6" s="234"/>
    </row>
    <row r="7" spans="1:8" ht="37.5" customHeight="1">
      <c r="A7" s="293"/>
      <c r="B7" s="295"/>
      <c r="C7" s="229" t="s">
        <v>72</v>
      </c>
      <c r="D7" s="186">
        <f>' №1'!D10*' №2'!C6+500</f>
        <v>1000</v>
      </c>
      <c r="E7" s="53" t="s">
        <v>72</v>
      </c>
      <c r="F7" s="186">
        <v>300</v>
      </c>
      <c r="G7" s="120"/>
      <c r="H7" s="234"/>
    </row>
    <row r="8" spans="1:8" ht="75.75" customHeight="1">
      <c r="A8" s="58" t="s">
        <v>9</v>
      </c>
      <c r="B8" s="97" t="s">
        <v>148</v>
      </c>
      <c r="C8" s="98"/>
      <c r="D8" s="186">
        <f>D7</f>
        <v>1000</v>
      </c>
      <c r="E8" s="57"/>
      <c r="F8" s="242">
        <f>F7</f>
        <v>300</v>
      </c>
      <c r="G8" s="99"/>
      <c r="H8" s="234"/>
    </row>
    <row r="9" spans="1:8" ht="24" customHeight="1">
      <c r="A9" s="100" t="s">
        <v>15</v>
      </c>
      <c r="B9" s="101" t="s">
        <v>27</v>
      </c>
      <c r="C9" s="101"/>
      <c r="D9" s="341" t="s">
        <v>6</v>
      </c>
      <c r="E9" s="342"/>
      <c r="F9" s="342"/>
      <c r="G9" s="343"/>
      <c r="H9" s="234"/>
    </row>
    <row r="10" spans="1:8" ht="15.75" customHeight="1">
      <c r="A10" s="299" t="s">
        <v>17</v>
      </c>
      <c r="B10" s="300" t="s">
        <v>28</v>
      </c>
      <c r="C10" s="54">
        <v>1</v>
      </c>
      <c r="D10" s="200"/>
      <c r="E10" s="84">
        <v>1</v>
      </c>
      <c r="F10" s="202"/>
      <c r="G10" s="297"/>
      <c r="H10" s="332"/>
    </row>
    <row r="11" spans="1:8" ht="21" customHeight="1">
      <c r="A11" s="296"/>
      <c r="B11" s="301"/>
      <c r="C11" s="57" t="s">
        <v>23</v>
      </c>
      <c r="D11" s="225">
        <f>' №1'!D18*' №2'!C10</f>
        <v>350</v>
      </c>
      <c r="E11" s="232" t="s">
        <v>23</v>
      </c>
      <c r="F11" s="185">
        <v>200</v>
      </c>
      <c r="G11" s="298"/>
      <c r="H11" s="332"/>
    </row>
    <row r="12" spans="1:7" ht="13.5" customHeight="1">
      <c r="A12" s="299" t="s">
        <v>19</v>
      </c>
      <c r="B12" s="300" t="s">
        <v>29</v>
      </c>
      <c r="C12" s="54">
        <v>1.8</v>
      </c>
      <c r="D12" s="203"/>
      <c r="E12" s="84">
        <v>2.1</v>
      </c>
      <c r="F12" s="204"/>
      <c r="G12" s="291"/>
    </row>
    <row r="13" spans="1:8" ht="23.25" customHeight="1">
      <c r="A13" s="293"/>
      <c r="B13" s="344"/>
      <c r="C13" s="53" t="s">
        <v>23</v>
      </c>
      <c r="D13" s="225">
        <f>' №1'!D18*' №2'!C12</f>
        <v>630</v>
      </c>
      <c r="E13" s="227" t="s">
        <v>23</v>
      </c>
      <c r="F13" s="186">
        <v>400</v>
      </c>
      <c r="G13" s="291"/>
      <c r="H13" s="234"/>
    </row>
    <row r="14" spans="1:12" ht="135.75" customHeight="1">
      <c r="A14" s="52" t="s">
        <v>30</v>
      </c>
      <c r="B14" s="171" t="s">
        <v>31</v>
      </c>
      <c r="C14" s="52"/>
      <c r="D14" s="140" t="s">
        <v>32</v>
      </c>
      <c r="E14" s="140"/>
      <c r="F14" s="187">
        <v>50</v>
      </c>
      <c r="G14" s="80" t="s">
        <v>115</v>
      </c>
      <c r="H14" s="251"/>
      <c r="I14" s="81"/>
      <c r="J14" s="81"/>
      <c r="K14" s="81"/>
      <c r="L14" s="81"/>
    </row>
    <row r="15" spans="1:8" ht="26.25">
      <c r="A15" s="102" t="s">
        <v>33</v>
      </c>
      <c r="B15" s="103" t="s">
        <v>34</v>
      </c>
      <c r="C15" s="102"/>
      <c r="D15" s="309" t="s">
        <v>6</v>
      </c>
      <c r="E15" s="310"/>
      <c r="F15" s="310"/>
      <c r="G15" s="311"/>
      <c r="H15" s="234"/>
    </row>
    <row r="16" spans="1:8" ht="15" customHeight="1">
      <c r="A16" s="299" t="s">
        <v>35</v>
      </c>
      <c r="B16" s="300" t="s">
        <v>121</v>
      </c>
      <c r="C16" s="52"/>
      <c r="D16" s="168"/>
      <c r="E16" s="205">
        <v>0.3</v>
      </c>
      <c r="F16" s="206"/>
      <c r="G16" s="297"/>
      <c r="H16" s="328" t="s">
        <v>165</v>
      </c>
    </row>
    <row r="17" spans="1:8" ht="19.5" customHeight="1">
      <c r="A17" s="296"/>
      <c r="B17" s="301"/>
      <c r="C17" s="64"/>
      <c r="D17" s="170" t="s">
        <v>32</v>
      </c>
      <c r="E17" s="207" t="s">
        <v>23</v>
      </c>
      <c r="F17" s="225">
        <f>' №1'!F18*' №2'!E16</f>
        <v>75</v>
      </c>
      <c r="G17" s="298"/>
      <c r="H17" s="328"/>
    </row>
    <row r="18" spans="1:8" ht="12.75" customHeight="1">
      <c r="A18" s="293" t="s">
        <v>36</v>
      </c>
      <c r="B18" s="179" t="s">
        <v>37</v>
      </c>
      <c r="C18" s="83">
        <v>0.3</v>
      </c>
      <c r="D18" s="305">
        <f>' №1'!D18*' №2'!C18</f>
        <v>105</v>
      </c>
      <c r="E18" s="208">
        <v>0.3</v>
      </c>
      <c r="F18" s="329">
        <f>' №1'!F18*' №2'!E18</f>
        <v>75</v>
      </c>
      <c r="G18" s="312"/>
      <c r="H18" s="328" t="s">
        <v>165</v>
      </c>
    </row>
    <row r="19" spans="1:8" ht="47.25" customHeight="1">
      <c r="A19" s="293"/>
      <c r="B19" s="180" t="s">
        <v>145</v>
      </c>
      <c r="C19" s="53" t="s">
        <v>23</v>
      </c>
      <c r="D19" s="306"/>
      <c r="E19" s="98" t="s">
        <v>23</v>
      </c>
      <c r="F19" s="330"/>
      <c r="G19" s="312"/>
      <c r="H19" s="328"/>
    </row>
    <row r="20" spans="1:8" ht="45" customHeight="1">
      <c r="A20" s="296"/>
      <c r="B20" s="172" t="s">
        <v>146</v>
      </c>
      <c r="C20" s="64"/>
      <c r="D20" s="307"/>
      <c r="E20" s="209"/>
      <c r="F20" s="331"/>
      <c r="G20" s="298"/>
      <c r="H20" s="328"/>
    </row>
    <row r="21" spans="1:8" ht="15" customHeight="1">
      <c r="A21" s="272" t="s">
        <v>38</v>
      </c>
      <c r="B21" s="276" t="s">
        <v>39</v>
      </c>
      <c r="C21" s="194">
        <v>0.3</v>
      </c>
      <c r="D21" s="289">
        <f>' №1'!D10*C21</f>
        <v>300</v>
      </c>
      <c r="E21" s="210"/>
      <c r="F21" s="290" t="s">
        <v>32</v>
      </c>
      <c r="G21" s="291"/>
      <c r="H21" s="234"/>
    </row>
    <row r="22" spans="1:8" ht="33.75" customHeight="1">
      <c r="A22" s="272"/>
      <c r="B22" s="276"/>
      <c r="C22" s="122" t="s">
        <v>99</v>
      </c>
      <c r="D22" s="289"/>
      <c r="E22" s="210"/>
      <c r="F22" s="290"/>
      <c r="G22" s="291"/>
      <c r="H22" s="234" t="s">
        <v>166</v>
      </c>
    </row>
    <row r="23" spans="1:8" ht="33.75" customHeight="1">
      <c r="A23" s="82"/>
      <c r="B23" s="179"/>
      <c r="C23" s="192"/>
      <c r="D23" s="211"/>
      <c r="E23" s="212"/>
      <c r="F23" s="213"/>
      <c r="G23" s="193"/>
      <c r="H23" s="234"/>
    </row>
    <row r="24" spans="1:8" ht="33" customHeight="1">
      <c r="A24" s="102" t="s">
        <v>40</v>
      </c>
      <c r="B24" s="102" t="s">
        <v>41</v>
      </c>
      <c r="C24" s="102"/>
      <c r="D24" s="292" t="s">
        <v>6</v>
      </c>
      <c r="E24" s="292"/>
      <c r="F24" s="292"/>
      <c r="G24" s="292"/>
      <c r="H24" s="234"/>
    </row>
    <row r="25" spans="1:7" ht="26.25" customHeight="1">
      <c r="A25" s="299" t="s">
        <v>42</v>
      </c>
      <c r="B25" s="171" t="s">
        <v>47</v>
      </c>
      <c r="C25" s="54">
        <v>0.2</v>
      </c>
      <c r="D25" s="305">
        <f>' №1'!D18*' №2'!C25</f>
        <v>70</v>
      </c>
      <c r="E25" s="243">
        <v>0.2</v>
      </c>
      <c r="F25" s="326">
        <f>' №1'!F18*' №2'!E25</f>
        <v>50</v>
      </c>
      <c r="G25" s="297" t="s">
        <v>107</v>
      </c>
    </row>
    <row r="26" spans="1:7" ht="42" customHeight="1">
      <c r="A26" s="296"/>
      <c r="B26" s="172" t="s">
        <v>158</v>
      </c>
      <c r="C26" s="57" t="s">
        <v>23</v>
      </c>
      <c r="D26" s="307"/>
      <c r="E26" s="244" t="s">
        <v>23</v>
      </c>
      <c r="F26" s="327"/>
      <c r="G26" s="298"/>
    </row>
    <row r="27" spans="1:7" ht="27.75" customHeight="1">
      <c r="A27" s="272" t="s">
        <v>43</v>
      </c>
      <c r="B27" s="178" t="s">
        <v>48</v>
      </c>
      <c r="C27" s="54">
        <v>0.25</v>
      </c>
      <c r="D27" s="305">
        <f>' №1'!D18*' №2'!C27+2</f>
        <v>89.5</v>
      </c>
      <c r="E27" s="243">
        <v>0.25</v>
      </c>
      <c r="F27" s="305">
        <f>' №1'!F18*' №2'!E27+2</f>
        <v>64.5</v>
      </c>
      <c r="G27" s="297" t="s">
        <v>108</v>
      </c>
    </row>
    <row r="28" spans="1:7" ht="51.75" customHeight="1">
      <c r="A28" s="272"/>
      <c r="B28" s="181" t="s">
        <v>155</v>
      </c>
      <c r="C28" s="57" t="s">
        <v>23</v>
      </c>
      <c r="D28" s="307"/>
      <c r="E28" s="244" t="s">
        <v>23</v>
      </c>
      <c r="F28" s="307"/>
      <c r="G28" s="298"/>
    </row>
    <row r="29" spans="1:7" ht="18.75" customHeight="1">
      <c r="A29" s="299" t="s">
        <v>44</v>
      </c>
      <c r="B29" s="300" t="s">
        <v>140</v>
      </c>
      <c r="C29" s="54">
        <v>0.1</v>
      </c>
      <c r="D29" s="305">
        <f>' №1'!D18*' №2'!C29</f>
        <v>35</v>
      </c>
      <c r="E29" s="243">
        <v>0.1</v>
      </c>
      <c r="F29" s="305">
        <f>' №1'!F18*' №2'!E29</f>
        <v>25</v>
      </c>
      <c r="G29" s="297"/>
    </row>
    <row r="30" spans="1:8" ht="30" customHeight="1">
      <c r="A30" s="296"/>
      <c r="B30" s="301"/>
      <c r="C30" s="57" t="s">
        <v>23</v>
      </c>
      <c r="D30" s="307"/>
      <c r="E30" s="244" t="s">
        <v>23</v>
      </c>
      <c r="F30" s="307"/>
      <c r="G30" s="298"/>
      <c r="H30" s="250" t="s">
        <v>167</v>
      </c>
    </row>
    <row r="31" spans="1:7" ht="54.75" customHeight="1">
      <c r="A31" s="60" t="s">
        <v>45</v>
      </c>
      <c r="B31" s="182" t="s">
        <v>118</v>
      </c>
      <c r="C31" s="58"/>
      <c r="D31" s="121">
        <v>1000</v>
      </c>
      <c r="E31" s="124"/>
      <c r="F31" s="121">
        <v>250</v>
      </c>
      <c r="G31" s="69" t="s">
        <v>111</v>
      </c>
    </row>
    <row r="32" spans="1:7" ht="18.75" customHeight="1">
      <c r="A32" s="335" t="s">
        <v>46</v>
      </c>
      <c r="B32" s="300" t="s">
        <v>123</v>
      </c>
      <c r="C32" s="54">
        <v>0.725</v>
      </c>
      <c r="D32" s="322">
        <v>200</v>
      </c>
      <c r="E32" s="84"/>
      <c r="F32" s="322">
        <v>100</v>
      </c>
      <c r="G32" s="324" t="s">
        <v>122</v>
      </c>
    </row>
    <row r="33" spans="1:7" ht="38.25" customHeight="1">
      <c r="A33" s="336"/>
      <c r="B33" s="301"/>
      <c r="C33" s="57" t="s">
        <v>23</v>
      </c>
      <c r="D33" s="323"/>
      <c r="E33" s="57"/>
      <c r="F33" s="323"/>
      <c r="G33" s="325"/>
    </row>
    <row r="34" spans="1:9" ht="23.25">
      <c r="A34" s="77" t="s">
        <v>135</v>
      </c>
      <c r="B34" s="183" t="s">
        <v>137</v>
      </c>
      <c r="C34" s="104"/>
      <c r="D34" s="123">
        <v>3000</v>
      </c>
      <c r="E34" s="105"/>
      <c r="F34" s="123" t="s">
        <v>32</v>
      </c>
      <c r="G34" s="78"/>
      <c r="I34" s="188" t="s">
        <v>162</v>
      </c>
    </row>
    <row r="35" spans="1:9" ht="23.25">
      <c r="A35" s="77" t="s">
        <v>136</v>
      </c>
      <c r="B35" s="183" t="s">
        <v>138</v>
      </c>
      <c r="C35" s="104"/>
      <c r="D35" s="123">
        <v>100</v>
      </c>
      <c r="E35" s="105"/>
      <c r="F35" s="123" t="s">
        <v>32</v>
      </c>
      <c r="G35" s="78"/>
      <c r="I35" s="188" t="s">
        <v>162</v>
      </c>
    </row>
    <row r="36" spans="1:7" ht="25.5" customHeight="1">
      <c r="A36" s="102" t="s">
        <v>49</v>
      </c>
      <c r="B36" s="106" t="s">
        <v>50</v>
      </c>
      <c r="C36" s="102"/>
      <c r="D36" s="309" t="s">
        <v>144</v>
      </c>
      <c r="E36" s="310"/>
      <c r="F36" s="310"/>
      <c r="G36" s="311"/>
    </row>
    <row r="37" spans="1:8" ht="18" customHeight="1">
      <c r="A37" s="52" t="s">
        <v>51</v>
      </c>
      <c r="B37" s="178" t="s">
        <v>52</v>
      </c>
      <c r="C37" s="52"/>
      <c r="D37" s="214" t="s">
        <v>151</v>
      </c>
      <c r="E37" s="123"/>
      <c r="F37" s="214" t="s">
        <v>151</v>
      </c>
      <c r="G37" s="69"/>
      <c r="H37" s="250" t="s">
        <v>153</v>
      </c>
    </row>
    <row r="38" spans="1:7" ht="18" customHeight="1">
      <c r="A38" s="52" t="s">
        <v>53</v>
      </c>
      <c r="B38" s="178" t="s">
        <v>54</v>
      </c>
      <c r="C38" s="52"/>
      <c r="D38" s="214" t="s">
        <v>151</v>
      </c>
      <c r="E38" s="123"/>
      <c r="F38" s="214" t="s">
        <v>151</v>
      </c>
      <c r="G38" s="69"/>
    </row>
    <row r="39" spans="1:7" ht="18" customHeight="1">
      <c r="A39" s="52" t="s">
        <v>55</v>
      </c>
      <c r="B39" s="178" t="s">
        <v>56</v>
      </c>
      <c r="C39" s="52"/>
      <c r="D39" s="214" t="s">
        <v>151</v>
      </c>
      <c r="E39" s="123"/>
      <c r="F39" s="214" t="s">
        <v>151</v>
      </c>
      <c r="G39" s="70"/>
    </row>
    <row r="40" spans="1:7" ht="18" customHeight="1">
      <c r="A40" s="52" t="s">
        <v>57</v>
      </c>
      <c r="B40" s="178" t="s">
        <v>58</v>
      </c>
      <c r="C40" s="52"/>
      <c r="D40" s="214" t="s">
        <v>151</v>
      </c>
      <c r="E40" s="123"/>
      <c r="F40" s="214" t="s">
        <v>151</v>
      </c>
      <c r="G40" s="70"/>
    </row>
    <row r="41" spans="1:7" ht="18" customHeight="1">
      <c r="A41" s="52" t="s">
        <v>59</v>
      </c>
      <c r="B41" s="178" t="s">
        <v>60</v>
      </c>
      <c r="C41" s="52"/>
      <c r="D41" s="214" t="s">
        <v>151</v>
      </c>
      <c r="E41" s="123"/>
      <c r="F41" s="214" t="s">
        <v>151</v>
      </c>
      <c r="G41" s="70"/>
    </row>
    <row r="42" spans="1:7" ht="18" customHeight="1">
      <c r="A42" s="52" t="s">
        <v>61</v>
      </c>
      <c r="B42" s="178" t="s">
        <v>62</v>
      </c>
      <c r="C42" s="52"/>
      <c r="D42" s="214" t="s">
        <v>151</v>
      </c>
      <c r="E42" s="123"/>
      <c r="F42" s="214" t="s">
        <v>151</v>
      </c>
      <c r="G42" s="70"/>
    </row>
    <row r="43" spans="1:7" ht="18" customHeight="1">
      <c r="A43" s="52" t="s">
        <v>63</v>
      </c>
      <c r="B43" s="178" t="s">
        <v>64</v>
      </c>
      <c r="C43" s="52"/>
      <c r="D43" s="214" t="s">
        <v>151</v>
      </c>
      <c r="E43" s="123"/>
      <c r="F43" s="214" t="s">
        <v>151</v>
      </c>
      <c r="G43" s="70"/>
    </row>
    <row r="44" spans="1:9" ht="58.5" customHeight="1">
      <c r="A44" s="58" t="s">
        <v>65</v>
      </c>
      <c r="B44" s="182" t="s">
        <v>66</v>
      </c>
      <c r="C44" s="58"/>
      <c r="D44" s="214" t="s">
        <v>151</v>
      </c>
      <c r="E44" s="123"/>
      <c r="F44" s="214" t="s">
        <v>151</v>
      </c>
      <c r="G44" s="69" t="s">
        <v>154</v>
      </c>
      <c r="H44" s="252"/>
      <c r="I44" s="107"/>
    </row>
    <row r="45" spans="1:7" ht="13.5" customHeight="1">
      <c r="A45" s="299" t="s">
        <v>67</v>
      </c>
      <c r="B45" s="294" t="s">
        <v>156</v>
      </c>
      <c r="C45" s="54">
        <v>3</v>
      </c>
      <c r="D45" s="305">
        <f>' №1'!D18*' №2'!C45</f>
        <v>1050</v>
      </c>
      <c r="E45" s="243">
        <v>3</v>
      </c>
      <c r="F45" s="305">
        <f>' №1'!F18*' №2'!E45</f>
        <v>750</v>
      </c>
      <c r="G45" s="297"/>
    </row>
    <row r="46" spans="1:7" ht="11.25" customHeight="1">
      <c r="A46" s="293"/>
      <c r="B46" s="308"/>
      <c r="C46" s="53" t="s">
        <v>23</v>
      </c>
      <c r="D46" s="306"/>
      <c r="E46" s="245" t="s">
        <v>23</v>
      </c>
      <c r="F46" s="306"/>
      <c r="G46" s="312"/>
    </row>
    <row r="47" spans="1:7" ht="11.25" customHeight="1">
      <c r="A47" s="296"/>
      <c r="B47" s="64" t="s">
        <v>157</v>
      </c>
      <c r="C47" s="64"/>
      <c r="D47" s="307"/>
      <c r="E47" s="246"/>
      <c r="F47" s="307"/>
      <c r="G47" s="298"/>
    </row>
    <row r="48" spans="1:7" ht="12" customHeight="1">
      <c r="A48" s="299" t="s">
        <v>73</v>
      </c>
      <c r="B48" s="294" t="s">
        <v>68</v>
      </c>
      <c r="C48" s="54">
        <v>2.7</v>
      </c>
      <c r="D48" s="305">
        <f>' №1'!D18*' №2'!C48</f>
        <v>945.0000000000001</v>
      </c>
      <c r="E48" s="243">
        <v>2.7</v>
      </c>
      <c r="F48" s="305">
        <f>' №1'!F18*' №2'!E48</f>
        <v>675</v>
      </c>
      <c r="G48" s="297"/>
    </row>
    <row r="49" spans="1:7" ht="12" customHeight="1">
      <c r="A49" s="293"/>
      <c r="B49" s="308"/>
      <c r="C49" s="53" t="s">
        <v>23</v>
      </c>
      <c r="D49" s="306"/>
      <c r="E49" s="245" t="s">
        <v>23</v>
      </c>
      <c r="F49" s="306"/>
      <c r="G49" s="312"/>
    </row>
    <row r="50" spans="1:7" ht="15">
      <c r="A50" s="296"/>
      <c r="B50" s="56" t="s">
        <v>69</v>
      </c>
      <c r="C50" s="64"/>
      <c r="D50" s="307"/>
      <c r="E50" s="246"/>
      <c r="F50" s="307"/>
      <c r="G50" s="298"/>
    </row>
    <row r="51" spans="1:7" ht="10.5" customHeight="1">
      <c r="A51" s="299" t="s">
        <v>74</v>
      </c>
      <c r="B51" s="294" t="s">
        <v>68</v>
      </c>
      <c r="C51" s="108">
        <v>2.5</v>
      </c>
      <c r="D51" s="302">
        <f>' №1'!D18*' №2'!C51</f>
        <v>875</v>
      </c>
      <c r="E51" s="247">
        <v>2.55</v>
      </c>
      <c r="F51" s="305">
        <f>' №1'!F18*' №2'!E51+2</f>
        <v>639.5</v>
      </c>
      <c r="G51" s="297"/>
    </row>
    <row r="52" spans="1:7" ht="15" customHeight="1">
      <c r="A52" s="293"/>
      <c r="B52" s="308"/>
      <c r="C52" s="53" t="s">
        <v>23</v>
      </c>
      <c r="D52" s="303"/>
      <c r="E52" s="227" t="s">
        <v>23</v>
      </c>
      <c r="F52" s="306"/>
      <c r="G52" s="312"/>
    </row>
    <row r="53" spans="1:7" ht="12.75" customHeight="1">
      <c r="A53" s="296"/>
      <c r="B53" s="82" t="s">
        <v>70</v>
      </c>
      <c r="C53" s="64"/>
      <c r="D53" s="304"/>
      <c r="E53" s="224"/>
      <c r="F53" s="307"/>
      <c r="G53" s="298"/>
    </row>
    <row r="54" spans="1:7" ht="12" customHeight="1">
      <c r="A54" s="299" t="s">
        <v>75</v>
      </c>
      <c r="B54" s="294" t="s">
        <v>68</v>
      </c>
      <c r="C54" s="54">
        <v>2.3</v>
      </c>
      <c r="D54" s="305">
        <f>' №1'!D18*' №2'!C54</f>
        <v>804.9999999999999</v>
      </c>
      <c r="E54" s="243">
        <v>2.25</v>
      </c>
      <c r="F54" s="305">
        <f>' №1'!F18*' №2'!E54+2</f>
        <v>564.5</v>
      </c>
      <c r="G54" s="297"/>
    </row>
    <row r="55" spans="1:7" ht="13.5" customHeight="1">
      <c r="A55" s="293"/>
      <c r="B55" s="308"/>
      <c r="C55" s="53" t="s">
        <v>23</v>
      </c>
      <c r="D55" s="306"/>
      <c r="E55" s="245" t="s">
        <v>23</v>
      </c>
      <c r="F55" s="306"/>
      <c r="G55" s="312"/>
    </row>
    <row r="56" spans="1:7" ht="12.75" customHeight="1">
      <c r="A56" s="296"/>
      <c r="B56" s="56" t="s">
        <v>71</v>
      </c>
      <c r="C56" s="64"/>
      <c r="D56" s="307"/>
      <c r="E56" s="246"/>
      <c r="F56" s="307"/>
      <c r="G56" s="298"/>
    </row>
    <row r="57" ht="13.5">
      <c r="A57" s="86"/>
    </row>
    <row r="58" ht="14.25">
      <c r="A58" s="109"/>
    </row>
    <row r="59" spans="2:6" ht="13.5" customHeight="1">
      <c r="B59" s="109"/>
      <c r="C59" s="109"/>
      <c r="D59" s="81"/>
      <c r="E59" s="81"/>
      <c r="F59" s="110"/>
    </row>
    <row r="60" spans="1:7" ht="27" customHeight="1">
      <c r="A60" s="111"/>
      <c r="B60" s="81"/>
      <c r="C60" s="81"/>
      <c r="D60" s="81"/>
      <c r="E60" s="81"/>
      <c r="F60" s="81"/>
      <c r="G60" s="112"/>
    </row>
    <row r="61" spans="4:6" ht="13.5">
      <c r="D61" s="110"/>
      <c r="E61" s="110"/>
      <c r="F61" s="110"/>
    </row>
    <row r="62" spans="1:6" ht="13.5">
      <c r="A62" s="113"/>
      <c r="B62" s="110"/>
      <c r="C62" s="110"/>
      <c r="D62" s="110"/>
      <c r="E62" s="110"/>
      <c r="F62" s="110"/>
    </row>
    <row r="63" spans="1:6" ht="13.5">
      <c r="A63" s="113"/>
      <c r="B63" s="114"/>
      <c r="C63" s="114"/>
      <c r="D63" s="115"/>
      <c r="E63" s="115"/>
      <c r="F63" s="114"/>
    </row>
    <row r="64" ht="7.5" customHeight="1"/>
  </sheetData>
  <sheetProtection/>
  <mergeCells count="74">
    <mergeCell ref="A2:A4"/>
    <mergeCell ref="B2:B4"/>
    <mergeCell ref="A32:A33"/>
    <mergeCell ref="D5:G5"/>
    <mergeCell ref="D9:G9"/>
    <mergeCell ref="A12:A13"/>
    <mergeCell ref="B12:B13"/>
    <mergeCell ref="G12:G13"/>
    <mergeCell ref="A10:A11"/>
    <mergeCell ref="B10:B11"/>
    <mergeCell ref="H16:H17"/>
    <mergeCell ref="G10:G11"/>
    <mergeCell ref="G18:G20"/>
    <mergeCell ref="H18:H20"/>
    <mergeCell ref="D15:G15"/>
    <mergeCell ref="F18:F20"/>
    <mergeCell ref="H10:H11"/>
    <mergeCell ref="D18:D20"/>
    <mergeCell ref="A25:A26"/>
    <mergeCell ref="B29:B30"/>
    <mergeCell ref="G29:G30"/>
    <mergeCell ref="G27:G28"/>
    <mergeCell ref="A27:A28"/>
    <mergeCell ref="F25:F26"/>
    <mergeCell ref="D25:D26"/>
    <mergeCell ref="G25:G26"/>
    <mergeCell ref="F27:F28"/>
    <mergeCell ref="D27:D28"/>
    <mergeCell ref="D32:D33"/>
    <mergeCell ref="F32:F33"/>
    <mergeCell ref="G32:G33"/>
    <mergeCell ref="A29:A30"/>
    <mergeCell ref="D29:D30"/>
    <mergeCell ref="F29:F30"/>
    <mergeCell ref="G2:G4"/>
    <mergeCell ref="C3:D3"/>
    <mergeCell ref="E3:F3"/>
    <mergeCell ref="C4:D4"/>
    <mergeCell ref="E4:F4"/>
    <mergeCell ref="C2:F2"/>
    <mergeCell ref="G48:G50"/>
    <mergeCell ref="A45:A47"/>
    <mergeCell ref="G45:G47"/>
    <mergeCell ref="F45:F47"/>
    <mergeCell ref="D45:D47"/>
    <mergeCell ref="B45:B46"/>
    <mergeCell ref="D54:D56"/>
    <mergeCell ref="F54:F56"/>
    <mergeCell ref="G51:G53"/>
    <mergeCell ref="A54:A56"/>
    <mergeCell ref="G54:G56"/>
    <mergeCell ref="A51:A53"/>
    <mergeCell ref="B51:B52"/>
    <mergeCell ref="B54:B55"/>
    <mergeCell ref="B21:B22"/>
    <mergeCell ref="A21:A22"/>
    <mergeCell ref="D51:D53"/>
    <mergeCell ref="F51:F53"/>
    <mergeCell ref="B48:B49"/>
    <mergeCell ref="D48:D50"/>
    <mergeCell ref="F48:F50"/>
    <mergeCell ref="A48:A50"/>
    <mergeCell ref="B32:B33"/>
    <mergeCell ref="D36:G36"/>
    <mergeCell ref="D21:D22"/>
    <mergeCell ref="F21:F22"/>
    <mergeCell ref="G21:G22"/>
    <mergeCell ref="D24:G24"/>
    <mergeCell ref="A6:A7"/>
    <mergeCell ref="B6:B7"/>
    <mergeCell ref="A18:A20"/>
    <mergeCell ref="G16:G17"/>
    <mergeCell ref="A16:A17"/>
    <mergeCell ref="B16:B17"/>
  </mergeCells>
  <printOptions/>
  <pageMargins left="0.98" right="0.1968503937007874" top="0.71" bottom="0.71" header="0.45" footer="0.5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G30" sqref="A1:G30"/>
    </sheetView>
  </sheetViews>
  <sheetFormatPr defaultColWidth="9.00390625" defaultRowHeight="12.75"/>
  <cols>
    <col min="1" max="1" width="7.50390625" style="0" customWidth="1"/>
    <col min="2" max="2" width="49.50390625" style="0" customWidth="1"/>
    <col min="3" max="3" width="0.12890625" style="0" customWidth="1"/>
    <col min="4" max="4" width="10.50390625" style="216" customWidth="1"/>
    <col min="5" max="5" width="1.4921875" style="0" hidden="1" customWidth="1"/>
    <col min="6" max="6" width="10.875" style="0" customWidth="1"/>
    <col min="7" max="7" width="11.875" style="0" customWidth="1"/>
    <col min="8" max="8" width="9.125" style="0" hidden="1" customWidth="1"/>
    <col min="9" max="9" width="8.625" style="0" hidden="1" customWidth="1"/>
    <col min="10" max="10" width="28.125" style="0" hidden="1" customWidth="1"/>
    <col min="11" max="11" width="13.125" style="0" hidden="1" customWidth="1"/>
    <col min="12" max="12" width="8.125" style="0" customWidth="1"/>
  </cols>
  <sheetData>
    <row r="1" spans="1:7" ht="12.75">
      <c r="A1" s="383" t="s">
        <v>76</v>
      </c>
      <c r="B1" s="383"/>
      <c r="C1" s="383"/>
      <c r="D1" s="383"/>
      <c r="E1" s="383"/>
      <c r="F1" s="383"/>
      <c r="G1" s="383"/>
    </row>
    <row r="2" spans="1:7" ht="12.75">
      <c r="A2" s="384"/>
      <c r="B2" s="384"/>
      <c r="C2" s="384"/>
      <c r="D2" s="384"/>
      <c r="E2" s="384"/>
      <c r="F2" s="384"/>
      <c r="G2" s="384"/>
    </row>
    <row r="3" spans="1:7" ht="12.75">
      <c r="A3" s="189"/>
      <c r="B3" s="189"/>
      <c r="C3" s="189"/>
      <c r="D3" s="215"/>
      <c r="E3" s="189"/>
      <c r="F3" s="189"/>
      <c r="G3" s="189"/>
    </row>
    <row r="4" spans="1:7" ht="16.5" customHeight="1">
      <c r="A4" s="266" t="s">
        <v>0</v>
      </c>
      <c r="B4" s="267" t="s">
        <v>1</v>
      </c>
      <c r="C4" s="273" t="s">
        <v>2</v>
      </c>
      <c r="D4" s="273"/>
      <c r="E4" s="273"/>
      <c r="F4" s="273"/>
      <c r="G4" s="352" t="s">
        <v>106</v>
      </c>
    </row>
    <row r="5" spans="1:7" ht="42" customHeight="1">
      <c r="A5" s="266"/>
      <c r="B5" s="267"/>
      <c r="C5" s="278" t="s">
        <v>109</v>
      </c>
      <c r="D5" s="278"/>
      <c r="E5" s="278" t="s">
        <v>110</v>
      </c>
      <c r="F5" s="278"/>
      <c r="G5" s="352"/>
    </row>
    <row r="6" spans="1:7" ht="23.25" customHeight="1">
      <c r="A6" s="266"/>
      <c r="B6" s="267"/>
      <c r="C6" s="352" t="s">
        <v>3</v>
      </c>
      <c r="D6" s="352"/>
      <c r="E6" s="352" t="s">
        <v>3</v>
      </c>
      <c r="F6" s="352"/>
      <c r="G6" s="352"/>
    </row>
    <row r="7" spans="1:7" s="5" customFormat="1" ht="25.5" customHeight="1">
      <c r="A7" s="23" t="s">
        <v>4</v>
      </c>
      <c r="B7" s="31" t="s">
        <v>77</v>
      </c>
      <c r="C7" s="23"/>
      <c r="D7" s="380" t="s">
        <v>6</v>
      </c>
      <c r="E7" s="380"/>
      <c r="F7" s="381"/>
      <c r="G7" s="381"/>
    </row>
    <row r="8" spans="1:7" ht="21.75" customHeight="1">
      <c r="A8" s="286" t="s">
        <v>7</v>
      </c>
      <c r="B8" s="378" t="s">
        <v>78</v>
      </c>
      <c r="C8" s="131">
        <v>1</v>
      </c>
      <c r="D8" s="382">
        <v>5000</v>
      </c>
      <c r="E8" s="133"/>
      <c r="F8" s="28"/>
      <c r="G8" s="28"/>
    </row>
    <row r="9" spans="1:7" ht="41.25" customHeight="1">
      <c r="A9" s="286"/>
      <c r="B9" s="378"/>
      <c r="C9" s="132" t="s">
        <v>90</v>
      </c>
      <c r="D9" s="382"/>
      <c r="E9" s="134"/>
      <c r="F9" s="19" t="s">
        <v>32</v>
      </c>
      <c r="G9" s="19" t="s">
        <v>32</v>
      </c>
    </row>
    <row r="10" spans="1:7" ht="24" customHeight="1">
      <c r="A10" s="372" t="s">
        <v>9</v>
      </c>
      <c r="B10" s="377" t="s">
        <v>79</v>
      </c>
      <c r="C10" s="131">
        <v>1</v>
      </c>
      <c r="D10" s="382">
        <v>5000</v>
      </c>
      <c r="E10" s="133"/>
      <c r="F10" s="18"/>
      <c r="G10" s="18"/>
    </row>
    <row r="11" spans="1:7" ht="24.75" customHeight="1">
      <c r="A11" s="286"/>
      <c r="B11" s="378"/>
      <c r="C11" s="132" t="s">
        <v>91</v>
      </c>
      <c r="D11" s="382"/>
      <c r="E11" s="134"/>
      <c r="F11" s="19" t="s">
        <v>32</v>
      </c>
      <c r="G11" s="19" t="s">
        <v>32</v>
      </c>
    </row>
    <row r="12" spans="1:7" ht="40.5" customHeight="1">
      <c r="A12" s="34" t="s">
        <v>15</v>
      </c>
      <c r="B12" s="35" t="s">
        <v>80</v>
      </c>
      <c r="C12" s="23"/>
      <c r="D12" s="364" t="s">
        <v>129</v>
      </c>
      <c r="E12" s="370"/>
      <c r="F12" s="370"/>
      <c r="G12" s="371"/>
    </row>
    <row r="13" spans="1:7" ht="21.75" customHeight="1">
      <c r="A13" s="372" t="s">
        <v>17</v>
      </c>
      <c r="B13" s="373" t="s">
        <v>81</v>
      </c>
      <c r="C13" s="32">
        <v>2</v>
      </c>
      <c r="D13" s="375">
        <f>' №1'!D18*'№3 '!C13</f>
        <v>700</v>
      </c>
      <c r="E13" s="46"/>
      <c r="F13" s="39"/>
      <c r="G13" s="47"/>
    </row>
    <row r="14" spans="1:7" ht="39" customHeight="1">
      <c r="A14" s="277"/>
      <c r="B14" s="374"/>
      <c r="C14" s="8" t="s">
        <v>23</v>
      </c>
      <c r="D14" s="376"/>
      <c r="E14" s="30"/>
      <c r="F14" s="15" t="s">
        <v>32</v>
      </c>
      <c r="G14" s="14" t="s">
        <v>32</v>
      </c>
    </row>
    <row r="15" spans="1:7" ht="17.25" customHeight="1">
      <c r="A15" s="372" t="s">
        <v>19</v>
      </c>
      <c r="B15" s="377" t="s">
        <v>82</v>
      </c>
      <c r="C15" s="20">
        <v>2</v>
      </c>
      <c r="D15" s="379">
        <f>' №1'!D18*'№3 '!C15</f>
        <v>700</v>
      </c>
      <c r="E15" s="29"/>
      <c r="F15" s="38"/>
      <c r="G15" s="48"/>
    </row>
    <row r="16" spans="1:7" ht="45" customHeight="1">
      <c r="A16" s="286"/>
      <c r="B16" s="378"/>
      <c r="C16" s="8" t="s">
        <v>92</v>
      </c>
      <c r="D16" s="379"/>
      <c r="E16" s="30"/>
      <c r="F16" s="15" t="s">
        <v>32</v>
      </c>
      <c r="G16" s="14" t="s">
        <v>32</v>
      </c>
    </row>
    <row r="17" spans="1:7" ht="40.5" customHeight="1">
      <c r="A17" s="299" t="s">
        <v>30</v>
      </c>
      <c r="B17" s="300" t="s">
        <v>88</v>
      </c>
      <c r="C17" s="54">
        <v>1</v>
      </c>
      <c r="D17" s="363">
        <f>' №1'!D18*'№3 '!C17</f>
        <v>350</v>
      </c>
      <c r="E17" s="61"/>
      <c r="F17" s="62"/>
      <c r="G17" s="63"/>
    </row>
    <row r="18" spans="1:7" ht="27" customHeight="1">
      <c r="A18" s="296"/>
      <c r="B18" s="301"/>
      <c r="C18" s="65" t="s">
        <v>93</v>
      </c>
      <c r="D18" s="363"/>
      <c r="E18" s="66"/>
      <c r="F18" s="64" t="s">
        <v>32</v>
      </c>
      <c r="G18" s="67" t="s">
        <v>32</v>
      </c>
    </row>
    <row r="19" spans="1:7" ht="24.75" customHeight="1">
      <c r="A19" s="23" t="s">
        <v>33</v>
      </c>
      <c r="B19" s="31" t="s">
        <v>96</v>
      </c>
      <c r="C19" s="51"/>
      <c r="D19" s="364" t="s">
        <v>129</v>
      </c>
      <c r="E19" s="365"/>
      <c r="F19" s="365"/>
      <c r="G19" s="366"/>
    </row>
    <row r="20" spans="1:7" ht="12.75" customHeight="1">
      <c r="A20" s="361" t="s">
        <v>35</v>
      </c>
      <c r="B20" s="367" t="s">
        <v>83</v>
      </c>
      <c r="C20" s="125">
        <v>3.3</v>
      </c>
      <c r="D20" s="369">
        <v>759</v>
      </c>
      <c r="E20" s="154"/>
      <c r="F20" s="155"/>
      <c r="G20" s="156"/>
    </row>
    <row r="21" spans="1:10" ht="24.75" customHeight="1">
      <c r="A21" s="359"/>
      <c r="B21" s="368"/>
      <c r="C21" s="126" t="s">
        <v>92</v>
      </c>
      <c r="D21" s="369"/>
      <c r="E21" s="157"/>
      <c r="F21" s="158" t="s">
        <v>32</v>
      </c>
      <c r="G21" s="159" t="s">
        <v>32</v>
      </c>
      <c r="H21" t="s">
        <v>124</v>
      </c>
      <c r="I21" s="135"/>
      <c r="J21" t="s">
        <v>149</v>
      </c>
    </row>
    <row r="22" spans="1:9" ht="12.75" customHeight="1">
      <c r="A22" s="352" t="s">
        <v>126</v>
      </c>
      <c r="B22" s="353" t="s">
        <v>84</v>
      </c>
      <c r="C22" s="127">
        <v>0.12</v>
      </c>
      <c r="D22" s="354">
        <v>28</v>
      </c>
      <c r="E22" s="160"/>
      <c r="F22" s="161"/>
      <c r="G22" s="162"/>
      <c r="I22" s="135"/>
    </row>
    <row r="23" spans="1:10" ht="23.25" customHeight="1">
      <c r="A23" s="352"/>
      <c r="B23" s="353"/>
      <c r="C23" s="128" t="s">
        <v>23</v>
      </c>
      <c r="D23" s="354"/>
      <c r="E23" s="163"/>
      <c r="F23" s="164" t="s">
        <v>32</v>
      </c>
      <c r="G23" s="165" t="s">
        <v>32</v>
      </c>
      <c r="J23" t="s">
        <v>149</v>
      </c>
    </row>
    <row r="24" spans="1:9" ht="28.5" customHeight="1">
      <c r="A24" s="138" t="s">
        <v>36</v>
      </c>
      <c r="B24" s="139" t="s">
        <v>85</v>
      </c>
      <c r="C24" s="129"/>
      <c r="D24" s="222">
        <f>5000</f>
        <v>5000</v>
      </c>
      <c r="E24" s="149"/>
      <c r="F24" s="150" t="s">
        <v>32</v>
      </c>
      <c r="G24" s="151" t="s">
        <v>32</v>
      </c>
      <c r="H24" s="355" t="s">
        <v>152</v>
      </c>
      <c r="I24" s="356" t="s">
        <v>150</v>
      </c>
    </row>
    <row r="25" spans="1:10" ht="12.75" customHeight="1">
      <c r="A25" s="359" t="s">
        <v>127</v>
      </c>
      <c r="B25" s="353" t="s">
        <v>86</v>
      </c>
      <c r="C25" s="127">
        <v>0.3</v>
      </c>
      <c r="D25" s="354">
        <v>100</v>
      </c>
      <c r="E25" s="145"/>
      <c r="F25" s="147"/>
      <c r="G25" s="148"/>
      <c r="H25" s="355"/>
      <c r="I25" s="357"/>
      <c r="J25" t="s">
        <v>134</v>
      </c>
    </row>
    <row r="26" spans="1:11" ht="22.5" customHeight="1">
      <c r="A26" s="360"/>
      <c r="B26" s="353"/>
      <c r="C26" s="128" t="s">
        <v>92</v>
      </c>
      <c r="D26" s="354"/>
      <c r="E26" s="146"/>
      <c r="F26" s="147" t="s">
        <v>32</v>
      </c>
      <c r="G26" s="148" t="s">
        <v>32</v>
      </c>
      <c r="H26" s="355"/>
      <c r="I26" s="357"/>
      <c r="J26">
        <f>D25*3.2</f>
        <v>320</v>
      </c>
      <c r="K26" t="s">
        <v>125</v>
      </c>
    </row>
    <row r="27" spans="1:9" ht="14.25" customHeight="1">
      <c r="A27" s="361" t="s">
        <v>38</v>
      </c>
      <c r="B27" s="362" t="s">
        <v>87</v>
      </c>
      <c r="C27" s="125">
        <v>0.15</v>
      </c>
      <c r="D27" s="354">
        <v>65</v>
      </c>
      <c r="E27" s="142"/>
      <c r="F27" s="143"/>
      <c r="G27" s="144"/>
      <c r="H27" s="355"/>
      <c r="I27" s="357"/>
    </row>
    <row r="28" spans="1:9" ht="22.5" customHeight="1">
      <c r="A28" s="359"/>
      <c r="B28" s="353"/>
      <c r="C28" s="128" t="s">
        <v>92</v>
      </c>
      <c r="D28" s="354"/>
      <c r="E28" s="146"/>
      <c r="F28" s="147" t="s">
        <v>32</v>
      </c>
      <c r="G28" s="148" t="s">
        <v>32</v>
      </c>
      <c r="H28" s="355"/>
      <c r="I28" s="358"/>
    </row>
    <row r="29" spans="1:7" ht="21.75" customHeight="1">
      <c r="A29" s="140"/>
      <c r="B29" s="141"/>
      <c r="C29" s="130"/>
      <c r="D29" s="345" t="s">
        <v>89</v>
      </c>
      <c r="E29" s="346"/>
      <c r="F29" s="346"/>
      <c r="G29" s="347"/>
    </row>
    <row r="30" spans="1:7" ht="22.5">
      <c r="A30" s="140" t="s">
        <v>113</v>
      </c>
      <c r="B30" s="139" t="s">
        <v>114</v>
      </c>
      <c r="C30" s="130"/>
      <c r="D30" s="152">
        <v>0.14</v>
      </c>
      <c r="E30" s="153"/>
      <c r="F30" s="140"/>
      <c r="G30" s="140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spans="1:8" s="40" customFormat="1" ht="14.25" customHeight="1" hidden="1">
      <c r="A38" s="348" t="s">
        <v>130</v>
      </c>
      <c r="B38" s="350" t="s">
        <v>128</v>
      </c>
      <c r="C38" s="73"/>
      <c r="D38" s="217" t="s">
        <v>131</v>
      </c>
      <c r="E38" s="73"/>
      <c r="F38" s="74">
        <f>69*3.2</f>
        <v>220.8</v>
      </c>
      <c r="H38" s="71" t="s">
        <v>132</v>
      </c>
    </row>
    <row r="39" spans="1:8" s="40" customFormat="1" ht="14.25" customHeight="1" hidden="1">
      <c r="A39" s="349"/>
      <c r="B39" s="351"/>
      <c r="C39" s="75"/>
      <c r="D39" s="218"/>
      <c r="E39" s="75"/>
      <c r="F39" s="75"/>
      <c r="H39" s="72" t="s">
        <v>133</v>
      </c>
    </row>
  </sheetData>
  <sheetProtection/>
  <mergeCells count="44">
    <mergeCell ref="A1:G2"/>
    <mergeCell ref="A4:A6"/>
    <mergeCell ref="B4:B6"/>
    <mergeCell ref="C4:F4"/>
    <mergeCell ref="G4:G6"/>
    <mergeCell ref="C5:D5"/>
    <mergeCell ref="E5:F5"/>
    <mergeCell ref="C6:D6"/>
    <mergeCell ref="E6:F6"/>
    <mergeCell ref="D7:G7"/>
    <mergeCell ref="A8:A9"/>
    <mergeCell ref="B8:B9"/>
    <mergeCell ref="D8:D9"/>
    <mergeCell ref="A10:A11"/>
    <mergeCell ref="B10:B11"/>
    <mergeCell ref="D10:D11"/>
    <mergeCell ref="D12:G12"/>
    <mergeCell ref="A13:A14"/>
    <mergeCell ref="B13:B14"/>
    <mergeCell ref="D13:D14"/>
    <mergeCell ref="A15:A16"/>
    <mergeCell ref="B15:B16"/>
    <mergeCell ref="D15:D16"/>
    <mergeCell ref="A17:A18"/>
    <mergeCell ref="B17:B18"/>
    <mergeCell ref="D17:D18"/>
    <mergeCell ref="D19:G19"/>
    <mergeCell ref="A20:A21"/>
    <mergeCell ref="B20:B21"/>
    <mergeCell ref="D20:D21"/>
    <mergeCell ref="H24:H28"/>
    <mergeCell ref="I24:I28"/>
    <mergeCell ref="A25:A26"/>
    <mergeCell ref="B25:B26"/>
    <mergeCell ref="D25:D26"/>
    <mergeCell ref="A27:A28"/>
    <mergeCell ref="B27:B28"/>
    <mergeCell ref="D27:D28"/>
    <mergeCell ref="D29:G29"/>
    <mergeCell ref="A38:A39"/>
    <mergeCell ref="B38:B39"/>
    <mergeCell ref="A22:A23"/>
    <mergeCell ref="B22:B23"/>
    <mergeCell ref="D22:D23"/>
  </mergeCells>
  <printOptions/>
  <pageMargins left="0.84" right="0" top="0.7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8" sqref="I8"/>
    </sheetView>
  </sheetViews>
  <sheetFormatPr defaultColWidth="9.125" defaultRowHeight="12.75"/>
  <cols>
    <col min="1" max="1" width="9.125" style="6" customWidth="1"/>
    <col min="2" max="2" width="52.375" style="6" customWidth="1"/>
    <col min="3" max="3" width="12.125" style="6" customWidth="1"/>
    <col min="4" max="4" width="6.125" style="6" hidden="1" customWidth="1"/>
    <col min="5" max="5" width="10.50390625" style="6" customWidth="1"/>
    <col min="6" max="6" width="11.50390625" style="6" bestFit="1" customWidth="1"/>
    <col min="7" max="7" width="12.625" style="6" hidden="1" customWidth="1"/>
    <col min="8" max="8" width="8.625" style="6" hidden="1" customWidth="1"/>
    <col min="9" max="9" width="35.00390625" style="6" bestFit="1" customWidth="1"/>
    <col min="10" max="10" width="9.875" style="6" hidden="1" customWidth="1"/>
    <col min="11" max="11" width="9.625" style="6" customWidth="1"/>
    <col min="12" max="16384" width="9.125" style="6" customWidth="1"/>
  </cols>
  <sheetData>
    <row r="1" spans="1:6" ht="38.25" customHeight="1">
      <c r="A1" s="392" t="s">
        <v>94</v>
      </c>
      <c r="B1" s="392"/>
      <c r="C1" s="392"/>
      <c r="D1" s="392"/>
      <c r="E1" s="392"/>
      <c r="F1" s="392"/>
    </row>
    <row r="2" spans="1:6" ht="19.5" customHeight="1">
      <c r="A2" s="190"/>
      <c r="B2" s="190"/>
      <c r="C2" s="190"/>
      <c r="D2" s="190"/>
      <c r="E2" s="190"/>
      <c r="F2" s="190"/>
    </row>
    <row r="3" spans="1:6" ht="35.25" customHeight="1">
      <c r="A3" s="266"/>
      <c r="B3" s="414"/>
      <c r="C3" s="416" t="s">
        <v>171</v>
      </c>
      <c r="D3" s="278" t="s">
        <v>110</v>
      </c>
      <c r="E3" s="278"/>
      <c r="F3" s="361"/>
    </row>
    <row r="4" spans="1:6" ht="23.25" customHeight="1">
      <c r="A4" s="266"/>
      <c r="B4" s="414"/>
      <c r="C4" s="417" t="s">
        <v>3</v>
      </c>
      <c r="D4" s="418"/>
      <c r="E4" s="419"/>
      <c r="F4" s="360"/>
    </row>
    <row r="5" spans="1:6" ht="21" customHeight="1">
      <c r="A5" s="23" t="s">
        <v>4</v>
      </c>
      <c r="B5" s="23" t="s">
        <v>77</v>
      </c>
      <c r="C5" s="387" t="s">
        <v>6</v>
      </c>
      <c r="D5" s="387"/>
      <c r="E5" s="387"/>
      <c r="F5" s="388"/>
    </row>
    <row r="6" spans="1:9" ht="22.5" customHeight="1">
      <c r="A6" s="278" t="s">
        <v>7</v>
      </c>
      <c r="B6" s="385" t="s">
        <v>141</v>
      </c>
      <c r="C6" s="390">
        <v>400</v>
      </c>
      <c r="D6" s="24"/>
      <c r="E6" s="28"/>
      <c r="F6" s="21"/>
      <c r="G6" s="137" t="s">
        <v>160</v>
      </c>
      <c r="I6" s="188"/>
    </row>
    <row r="7" spans="1:9" ht="27.75" customHeight="1">
      <c r="A7" s="278"/>
      <c r="B7" s="386"/>
      <c r="C7" s="391"/>
      <c r="D7" s="25"/>
      <c r="E7" s="19" t="s">
        <v>32</v>
      </c>
      <c r="F7" s="119" t="s">
        <v>32</v>
      </c>
      <c r="I7" s="188"/>
    </row>
    <row r="8" spans="1:9" ht="27.75" customHeight="1">
      <c r="A8" s="278" t="s">
        <v>142</v>
      </c>
      <c r="B8" s="385" t="s">
        <v>143</v>
      </c>
      <c r="C8" s="390">
        <v>800</v>
      </c>
      <c r="D8" s="25"/>
      <c r="E8" s="15"/>
      <c r="F8" s="14"/>
      <c r="I8" s="188"/>
    </row>
    <row r="9" spans="1:9" ht="33.75" customHeight="1">
      <c r="A9" s="278"/>
      <c r="B9" s="386"/>
      <c r="C9" s="391"/>
      <c r="D9" s="25"/>
      <c r="E9" s="15"/>
      <c r="F9" s="14"/>
      <c r="I9" s="188"/>
    </row>
    <row r="10" spans="1:6" ht="15" customHeight="1">
      <c r="A10" s="372" t="s">
        <v>9</v>
      </c>
      <c r="B10" s="385" t="s">
        <v>95</v>
      </c>
      <c r="C10" s="415">
        <v>5000</v>
      </c>
      <c r="D10" s="26"/>
      <c r="E10" s="18"/>
      <c r="F10" s="17"/>
    </row>
    <row r="11" spans="1:6" ht="30.75" customHeight="1">
      <c r="A11" s="277"/>
      <c r="B11" s="279"/>
      <c r="C11" s="389"/>
      <c r="D11" s="16"/>
      <c r="E11" s="15" t="s">
        <v>32</v>
      </c>
      <c r="F11" s="14" t="s">
        <v>32</v>
      </c>
    </row>
    <row r="12" spans="1:6" ht="21" customHeight="1">
      <c r="A12" s="286" t="s">
        <v>11</v>
      </c>
      <c r="B12" s="386" t="s">
        <v>100</v>
      </c>
      <c r="C12" s="415">
        <v>1000</v>
      </c>
      <c r="D12" s="27"/>
      <c r="E12" s="372" t="s">
        <v>32</v>
      </c>
      <c r="F12" s="372" t="s">
        <v>32</v>
      </c>
    </row>
    <row r="13" spans="1:6" ht="25.5" customHeight="1">
      <c r="A13" s="286"/>
      <c r="B13" s="386"/>
      <c r="C13" s="389"/>
      <c r="D13" s="16"/>
      <c r="E13" s="277"/>
      <c r="F13" s="277"/>
    </row>
    <row r="14" spans="1:6" ht="28.5" customHeight="1">
      <c r="A14" s="23" t="s">
        <v>15</v>
      </c>
      <c r="B14" s="23" t="s">
        <v>96</v>
      </c>
      <c r="C14" s="364" t="s">
        <v>129</v>
      </c>
      <c r="D14" s="370"/>
      <c r="E14" s="370"/>
      <c r="F14" s="371"/>
    </row>
    <row r="15" spans="1:7" ht="12.75" customHeight="1">
      <c r="A15" s="293" t="s">
        <v>17</v>
      </c>
      <c r="B15" s="308" t="s">
        <v>97</v>
      </c>
      <c r="C15" s="326">
        <v>89.60000000000001</v>
      </c>
      <c r="D15" s="61"/>
      <c r="E15" s="299" t="s">
        <v>32</v>
      </c>
      <c r="F15" s="299" t="s">
        <v>32</v>
      </c>
      <c r="G15" s="166"/>
    </row>
    <row r="16" spans="1:9" ht="25.5" customHeight="1">
      <c r="A16" s="293"/>
      <c r="B16" s="308"/>
      <c r="C16" s="327"/>
      <c r="D16" s="167"/>
      <c r="E16" s="296"/>
      <c r="F16" s="296"/>
      <c r="G16" s="137" t="s">
        <v>159</v>
      </c>
      <c r="I16" s="188"/>
    </row>
    <row r="17" spans="1:7" ht="20.25" customHeight="1">
      <c r="A17" s="299" t="s">
        <v>19</v>
      </c>
      <c r="B17" s="294" t="s">
        <v>98</v>
      </c>
      <c r="C17" s="329">
        <v>700</v>
      </c>
      <c r="D17" s="55"/>
      <c r="E17" s="168"/>
      <c r="F17" s="299" t="s">
        <v>32</v>
      </c>
      <c r="G17" s="166"/>
    </row>
    <row r="18" spans="1:7" ht="24" customHeight="1">
      <c r="A18" s="296"/>
      <c r="B18" s="295"/>
      <c r="C18" s="331"/>
      <c r="D18" s="169"/>
      <c r="E18" s="170" t="s">
        <v>32</v>
      </c>
      <c r="F18" s="296"/>
      <c r="G18" s="166"/>
    </row>
    <row r="19" spans="1:6" ht="12.75">
      <c r="A19" s="68"/>
      <c r="B19" s="68"/>
      <c r="C19" s="68"/>
      <c r="D19" s="68"/>
      <c r="E19" s="68"/>
      <c r="F19" s="68"/>
    </row>
  </sheetData>
  <sheetProtection/>
  <mergeCells count="31">
    <mergeCell ref="F17:F18"/>
    <mergeCell ref="E15:E16"/>
    <mergeCell ref="A17:A18"/>
    <mergeCell ref="B17:B18"/>
    <mergeCell ref="C17:C18"/>
    <mergeCell ref="A1:F1"/>
    <mergeCell ref="A3:A4"/>
    <mergeCell ref="B3:B4"/>
    <mergeCell ref="F3:F4"/>
    <mergeCell ref="B10:B11"/>
    <mergeCell ref="A15:A16"/>
    <mergeCell ref="B15:B16"/>
    <mergeCell ref="A10:A11"/>
    <mergeCell ref="A12:A13"/>
    <mergeCell ref="B12:B13"/>
    <mergeCell ref="C12:C13"/>
    <mergeCell ref="E12:E13"/>
    <mergeCell ref="F12:F13"/>
    <mergeCell ref="C14:F14"/>
    <mergeCell ref="D3:E3"/>
    <mergeCell ref="C4:E4"/>
    <mergeCell ref="B6:B7"/>
    <mergeCell ref="A6:A7"/>
    <mergeCell ref="B8:B9"/>
    <mergeCell ref="A8:A9"/>
    <mergeCell ref="C5:F5"/>
    <mergeCell ref="F15:F16"/>
    <mergeCell ref="C15:C16"/>
    <mergeCell ref="C10:C11"/>
    <mergeCell ref="C6:C7"/>
    <mergeCell ref="C8:C9"/>
  </mergeCells>
  <printOptions/>
  <pageMargins left="0.39" right="0.2" top="0.984251968503937" bottom="0.984251968503937" header="0.5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I5" sqref="I5"/>
    </sheetView>
  </sheetViews>
  <sheetFormatPr defaultColWidth="9.125" defaultRowHeight="12.75"/>
  <cols>
    <col min="1" max="1" width="7.625" style="5" customWidth="1"/>
    <col min="2" max="2" width="42.50390625" style="5" customWidth="1"/>
    <col min="3" max="3" width="14.875" style="5" hidden="1" customWidth="1"/>
    <col min="4" max="4" width="12.375" style="219" customWidth="1"/>
    <col min="5" max="5" width="8.125" style="219" hidden="1" customWidth="1"/>
    <col min="6" max="6" width="11.50390625" style="219" customWidth="1"/>
    <col min="7" max="7" width="11.50390625" style="5" bestFit="1" customWidth="1"/>
    <col min="8" max="16384" width="9.125" style="5" customWidth="1"/>
  </cols>
  <sheetData>
    <row r="1" spans="1:7" ht="12.75">
      <c r="A1" s="412" t="s">
        <v>101</v>
      </c>
      <c r="B1" s="412"/>
      <c r="C1" s="412"/>
      <c r="D1" s="412"/>
      <c r="E1" s="412"/>
      <c r="F1" s="412"/>
      <c r="G1" s="412"/>
    </row>
    <row r="2" spans="1:7" ht="12.75">
      <c r="A2" s="413"/>
      <c r="B2" s="413"/>
      <c r="C2" s="413"/>
      <c r="D2" s="413"/>
      <c r="E2" s="413"/>
      <c r="F2" s="413"/>
      <c r="G2" s="413"/>
    </row>
    <row r="3" spans="1:7" ht="12.75">
      <c r="A3" s="191"/>
      <c r="B3" s="191"/>
      <c r="C3" s="191"/>
      <c r="D3" s="191"/>
      <c r="E3" s="191"/>
      <c r="F3" s="191"/>
      <c r="G3" s="191"/>
    </row>
    <row r="4" spans="1:7" ht="18.75" customHeight="1">
      <c r="A4" s="266" t="s">
        <v>112</v>
      </c>
      <c r="B4" s="414" t="s">
        <v>1</v>
      </c>
      <c r="C4" s="273" t="s">
        <v>2</v>
      </c>
      <c r="D4" s="273"/>
      <c r="E4" s="273"/>
      <c r="F4" s="273"/>
      <c r="G4" s="393" t="s">
        <v>106</v>
      </c>
    </row>
    <row r="5" spans="1:7" ht="32.25" customHeight="1">
      <c r="A5" s="266"/>
      <c r="B5" s="414"/>
      <c r="C5" s="278" t="s">
        <v>109</v>
      </c>
      <c r="D5" s="278"/>
      <c r="E5" s="352" t="s">
        <v>164</v>
      </c>
      <c r="F5" s="352"/>
      <c r="G5" s="394"/>
    </row>
    <row r="6" spans="1:7" ht="23.25" customHeight="1">
      <c r="A6" s="266"/>
      <c r="B6" s="414"/>
      <c r="C6" s="352" t="s">
        <v>3</v>
      </c>
      <c r="D6" s="352"/>
      <c r="E6" s="352" t="s">
        <v>3</v>
      </c>
      <c r="F6" s="352"/>
      <c r="G6" s="395"/>
    </row>
    <row r="7" spans="1:7" ht="22.5" customHeight="1">
      <c r="A7" s="23" t="s">
        <v>4</v>
      </c>
      <c r="B7" s="23" t="s">
        <v>77</v>
      </c>
      <c r="C7" s="50"/>
      <c r="D7" s="364" t="s">
        <v>6</v>
      </c>
      <c r="E7" s="370"/>
      <c r="F7" s="370"/>
      <c r="G7" s="371"/>
    </row>
    <row r="8" spans="1:7" ht="18" customHeight="1">
      <c r="A8" s="286" t="s">
        <v>7</v>
      </c>
      <c r="B8" s="385" t="s">
        <v>119</v>
      </c>
      <c r="C8" s="22">
        <v>1.1</v>
      </c>
      <c r="D8" s="406">
        <v>4000</v>
      </c>
      <c r="E8" s="42">
        <v>1.1</v>
      </c>
      <c r="F8" s="408">
        <v>2000</v>
      </c>
      <c r="G8" s="411"/>
    </row>
    <row r="9" spans="1:7" ht="27.75" customHeight="1">
      <c r="A9" s="286"/>
      <c r="B9" s="279"/>
      <c r="C9" s="43" t="s">
        <v>104</v>
      </c>
      <c r="D9" s="407"/>
      <c r="E9" s="7" t="s">
        <v>72</v>
      </c>
      <c r="F9" s="410"/>
      <c r="G9" s="411"/>
    </row>
    <row r="10" spans="1:7" ht="12.75">
      <c r="A10" s="396" t="s">
        <v>15</v>
      </c>
      <c r="B10" s="396" t="s">
        <v>102</v>
      </c>
      <c r="C10" s="44"/>
      <c r="D10" s="398" t="s">
        <v>6</v>
      </c>
      <c r="E10" s="399"/>
      <c r="F10" s="399"/>
      <c r="G10" s="400"/>
    </row>
    <row r="11" spans="1:7" ht="12.75">
      <c r="A11" s="397"/>
      <c r="B11" s="397"/>
      <c r="C11" s="45"/>
      <c r="D11" s="401"/>
      <c r="E11" s="402"/>
      <c r="F11" s="402"/>
      <c r="G11" s="403"/>
    </row>
    <row r="12" spans="1:7" ht="12" customHeight="1">
      <c r="A12" s="361" t="s">
        <v>17</v>
      </c>
      <c r="B12" s="404" t="s">
        <v>120</v>
      </c>
      <c r="C12" s="22">
        <v>0.1</v>
      </c>
      <c r="D12" s="408">
        <v>500</v>
      </c>
      <c r="E12" s="22">
        <v>0.1</v>
      </c>
      <c r="F12" s="408">
        <v>200</v>
      </c>
      <c r="G12" s="406"/>
    </row>
    <row r="13" spans="1:7" ht="33" customHeight="1">
      <c r="A13" s="359"/>
      <c r="B13" s="405"/>
      <c r="C13" s="7" t="s">
        <v>105</v>
      </c>
      <c r="D13" s="409"/>
      <c r="E13" s="7" t="s">
        <v>91</v>
      </c>
      <c r="F13" s="410"/>
      <c r="G13" s="407"/>
    </row>
    <row r="14" spans="1:7" ht="22.5">
      <c r="A14" s="13" t="s">
        <v>19</v>
      </c>
      <c r="B14" s="184" t="s">
        <v>103</v>
      </c>
      <c r="C14" s="13"/>
      <c r="D14" s="132" t="s">
        <v>32</v>
      </c>
      <c r="E14" s="132"/>
      <c r="F14" s="138" t="s">
        <v>32</v>
      </c>
      <c r="G14" s="13"/>
    </row>
    <row r="15" spans="1:7" ht="25.5" customHeight="1">
      <c r="A15" s="36" t="s">
        <v>33</v>
      </c>
      <c r="B15" s="36" t="s">
        <v>117</v>
      </c>
      <c r="C15" s="49"/>
      <c r="D15" s="364" t="s">
        <v>129</v>
      </c>
      <c r="E15" s="370"/>
      <c r="F15" s="370"/>
      <c r="G15" s="371"/>
    </row>
    <row r="16" spans="1:7" ht="14.25" customHeight="1">
      <c r="A16" s="352" t="s">
        <v>35</v>
      </c>
      <c r="B16" s="404" t="s">
        <v>116</v>
      </c>
      <c r="C16" s="55">
        <v>2</v>
      </c>
      <c r="D16" s="379">
        <f>' №1'!D18*'№5'!C16</f>
        <v>700</v>
      </c>
      <c r="E16" s="248"/>
      <c r="F16" s="379">
        <f>D16</f>
        <v>700</v>
      </c>
      <c r="G16" s="382"/>
    </row>
    <row r="17" spans="1:7" ht="22.5" customHeight="1">
      <c r="A17" s="352"/>
      <c r="B17" s="405"/>
      <c r="C17" s="169" t="s">
        <v>23</v>
      </c>
      <c r="D17" s="379"/>
      <c r="E17" s="249"/>
      <c r="F17" s="379"/>
      <c r="G17" s="382"/>
    </row>
    <row r="20" spans="1:3" ht="12.75">
      <c r="A20" s="9"/>
      <c r="B20"/>
      <c r="C20"/>
    </row>
    <row r="21" spans="1:3" ht="12.75">
      <c r="A21" s="10"/>
      <c r="B21"/>
      <c r="C21"/>
    </row>
    <row r="22" spans="1:3" ht="12.75">
      <c r="A22" s="4"/>
      <c r="B22"/>
      <c r="C22"/>
    </row>
    <row r="23" spans="1:3" ht="12.75">
      <c r="A23" s="10"/>
      <c r="B23"/>
      <c r="C23"/>
    </row>
    <row r="24" spans="1:3" ht="12.75">
      <c r="A24" s="10"/>
      <c r="B24"/>
      <c r="C24"/>
    </row>
    <row r="26" spans="1:3" ht="15">
      <c r="A26" s="12"/>
      <c r="B26"/>
      <c r="C26"/>
    </row>
    <row r="27" spans="1:4" ht="15">
      <c r="A27" s="258"/>
      <c r="B27" s="259"/>
      <c r="C27" s="173"/>
      <c r="D27" s="177"/>
    </row>
    <row r="28" spans="1:4" ht="19.5" customHeight="1">
      <c r="A28" s="260"/>
      <c r="B28" s="259"/>
      <c r="C28" s="175"/>
      <c r="D28" s="220"/>
    </row>
    <row r="29" spans="1:4" ht="19.5" customHeight="1">
      <c r="A29" s="260"/>
      <c r="B29" s="259"/>
      <c r="C29" s="174"/>
      <c r="D29" s="221"/>
    </row>
    <row r="30" spans="1:4" ht="19.5" customHeight="1">
      <c r="A30" s="260"/>
      <c r="B30" s="260"/>
      <c r="C30" s="174"/>
      <c r="D30" s="221"/>
    </row>
    <row r="31" spans="1:4" ht="19.5" customHeight="1">
      <c r="A31" s="260"/>
      <c r="B31" s="259"/>
      <c r="C31" s="174"/>
      <c r="D31" s="221"/>
    </row>
    <row r="32" spans="1:3" ht="12.75" customHeight="1">
      <c r="A32" s="261"/>
      <c r="B32" s="260"/>
      <c r="C32" s="176"/>
    </row>
    <row r="33" spans="1:3" ht="12.75" customHeight="1">
      <c r="A33" s="260"/>
      <c r="B33" s="262"/>
      <c r="C33" s="174"/>
    </row>
    <row r="34" spans="1:3" ht="17.25" customHeight="1">
      <c r="A34" s="260"/>
      <c r="B34" s="259"/>
      <c r="C34" s="176"/>
    </row>
    <row r="35" spans="1:3" ht="17.25" customHeight="1">
      <c r="A35" s="260"/>
      <c r="B35" s="259"/>
      <c r="C35" s="176"/>
    </row>
    <row r="36" spans="1:3" ht="17.25" customHeight="1">
      <c r="A36" s="260"/>
      <c r="B36" s="258"/>
      <c r="C36" s="176"/>
    </row>
    <row r="37" spans="1:3" ht="17.25" customHeight="1">
      <c r="A37" s="260"/>
      <c r="B37" s="259"/>
      <c r="C37" s="176"/>
    </row>
    <row r="38" spans="1:3" ht="17.25" customHeight="1">
      <c r="A38" s="260"/>
      <c r="B38" s="260"/>
      <c r="C38"/>
    </row>
    <row r="39" spans="1:3" ht="15">
      <c r="A39" s="260"/>
      <c r="B39" s="260"/>
      <c r="C39" s="11"/>
    </row>
    <row r="40" spans="1:3" ht="15">
      <c r="A40" s="260"/>
      <c r="B40" s="260"/>
      <c r="C40"/>
    </row>
    <row r="41" spans="1:3" ht="15">
      <c r="A41" s="260"/>
      <c r="B41" s="260"/>
      <c r="C41" s="11"/>
    </row>
    <row r="42" spans="1:3" ht="15">
      <c r="A42" s="260"/>
      <c r="B42" s="260"/>
      <c r="C42"/>
    </row>
    <row r="43" spans="1:3" ht="15">
      <c r="A43" s="260"/>
      <c r="B43" s="260"/>
      <c r="C43" s="11"/>
    </row>
    <row r="44" spans="1:2" ht="12.75">
      <c r="A44"/>
      <c r="B44"/>
    </row>
    <row r="45" ht="12.75">
      <c r="B45"/>
    </row>
  </sheetData>
  <sheetProtection/>
  <mergeCells count="29">
    <mergeCell ref="A16:A17"/>
    <mergeCell ref="F16:F17"/>
    <mergeCell ref="G16:G17"/>
    <mergeCell ref="D16:D17"/>
    <mergeCell ref="B16:B17"/>
    <mergeCell ref="A1:G2"/>
    <mergeCell ref="A4:A6"/>
    <mergeCell ref="B4:B6"/>
    <mergeCell ref="C4:F4"/>
    <mergeCell ref="G4:G6"/>
    <mergeCell ref="C5:D5"/>
    <mergeCell ref="E5:F5"/>
    <mergeCell ref="C6:D6"/>
    <mergeCell ref="E6:F6"/>
    <mergeCell ref="D7:G7"/>
    <mergeCell ref="A8:A9"/>
    <mergeCell ref="B8:B9"/>
    <mergeCell ref="G8:G9"/>
    <mergeCell ref="D8:D9"/>
    <mergeCell ref="F8:F9"/>
    <mergeCell ref="D15:G15"/>
    <mergeCell ref="A10:A11"/>
    <mergeCell ref="B10:B11"/>
    <mergeCell ref="D10:G11"/>
    <mergeCell ref="A12:A13"/>
    <mergeCell ref="B12:B13"/>
    <mergeCell ref="G12:G13"/>
    <mergeCell ref="D12:D13"/>
    <mergeCell ref="F12:F13"/>
  </mergeCells>
  <printOptions/>
  <pageMargins left="0.96" right="0" top="0.984251968503937" bottom="0.65" header="0.5118110236220472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Пользователь</cp:lastModifiedBy>
  <cp:lastPrinted>2012-12-27T03:16:36Z</cp:lastPrinted>
  <dcterms:created xsi:type="dcterms:W3CDTF">2006-12-06T03:48:53Z</dcterms:created>
  <dcterms:modified xsi:type="dcterms:W3CDTF">2013-01-18T07:54:02Z</dcterms:modified>
  <cp:category/>
  <cp:version/>
  <cp:contentType/>
  <cp:contentStatus/>
</cp:coreProperties>
</file>