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 №1" sheetId="1" r:id="rId1"/>
    <sheet name=" №2" sheetId="2" r:id="rId2"/>
    <sheet name="№3 " sheetId="3" r:id="rId3"/>
    <sheet name="№4" sheetId="4" r:id="rId4"/>
    <sheet name="№5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<sst xmlns="http://schemas.openxmlformats.org/spreadsheetml/2006/main" count="352" uniqueCount="185">
  <si>
    <t xml:space="preserve">Тарифы на услуги телефонной связи </t>
  </si>
  <si>
    <t>РАЗДЕЛ 1. Основные услуги телефонной связи</t>
  </si>
  <si>
    <t>№№п/п</t>
  </si>
  <si>
    <t>Наименование услуг</t>
  </si>
  <si>
    <t>Тариф</t>
  </si>
  <si>
    <t>Примечание</t>
  </si>
  <si>
    <t>в целых рублях.</t>
  </si>
  <si>
    <t>1.</t>
  </si>
  <si>
    <t>Предоставление доступа к сети местной телефонной связи</t>
  </si>
  <si>
    <t>единовременные платежи</t>
  </si>
  <si>
    <t>1.1.</t>
  </si>
  <si>
    <t>Предоставление доступа к сети местной телефонной связи владельцу нетелефонизированного помещения</t>
  </si>
  <si>
    <t>1.2.</t>
  </si>
  <si>
    <t>Предоставление доступа к сети местной телефонной связи новому владельцу телефонизированного помещения</t>
  </si>
  <si>
    <t>от п.2.1.       Раздела 1</t>
  </si>
  <si>
    <t>не более 30% аб.платы</t>
  </si>
  <si>
    <t>1.3.</t>
  </si>
  <si>
    <t>Предоставление доступа к сети местной телефонной связи с применением схемы параллельного включения оборудования</t>
  </si>
  <si>
    <t>1.4.</t>
  </si>
  <si>
    <t>Предоставление доступа к сети местной телефонной связи  для арендатора телефонизированного помещения</t>
  </si>
  <si>
    <t>2.</t>
  </si>
  <si>
    <t>Предоставление местного телефонного соединения</t>
  </si>
  <si>
    <t>абонентская плата (ежемесячные платежи)</t>
  </si>
  <si>
    <t>2.1.</t>
  </si>
  <si>
    <t>С основного абонентского устройства</t>
  </si>
  <si>
    <t>2.2.</t>
  </si>
  <si>
    <t>С параллельного абонентского устройства</t>
  </si>
  <si>
    <t>от п.2.1. Раздела 1</t>
  </si>
  <si>
    <t>Примечание: на отдельном листе !</t>
  </si>
  <si>
    <t>РАЗДЕЛ 2. Дополнительные услуги  телефонной  связи</t>
  </si>
  <si>
    <t xml:space="preserve">Переключение абонентских номеров </t>
  </si>
  <si>
    <t>Переключение абонентского номера на другую абонентскую линию в помещение, расположенное по другому адресу и находящееся во владении  этого абонента</t>
  </si>
  <si>
    <t>от  п. 1.1. Раздела 1</t>
  </si>
  <si>
    <t>Переключение абонентского номера в не телефонизированное помещение за пределами одного выноса расположенное по другому адресу и находящееся во владении  этого абонента с заменой номера  (Замена номера производится по действующим тарифам)</t>
  </si>
  <si>
    <t>Переключение абонентского номера в пределах одного здания, находящегося во владении этго абонента</t>
  </si>
  <si>
    <t xml:space="preserve">Замена абонентских номеров </t>
  </si>
  <si>
    <t>Замена абонентского номера по просьбе абонента</t>
  </si>
  <si>
    <t>Замена абонентского номера по просьбе и выбору абонента</t>
  </si>
  <si>
    <t>2.3.</t>
  </si>
  <si>
    <t>Замена телефонного номера при переходе абонента с сетей других операторов</t>
  </si>
  <si>
    <t>-</t>
  </si>
  <si>
    <t>Замена номера  производится при наличии  технической возможности и при предоставлении документа, подтверждающего наличие телефона по указанному адресу ранее</t>
  </si>
  <si>
    <t>3.</t>
  </si>
  <si>
    <t>Переоформление договора об оказании услуг телефонной связи</t>
  </si>
  <si>
    <t>3.1.</t>
  </si>
  <si>
    <t>Переоформление договора на наследника телефонизированного помещения</t>
  </si>
  <si>
    <t>не более 30% от аб.платы</t>
  </si>
  <si>
    <t>3.2.</t>
  </si>
  <si>
    <t>Переоформление договора:</t>
  </si>
  <si>
    <t>3.3.</t>
  </si>
  <si>
    <t>Переоформление договора с физического лица на юридическое (при перерегистрации права собственности на его жилое помещение в нежилое)</t>
  </si>
  <si>
    <t>от п.1.1. Раздела 1</t>
  </si>
  <si>
    <t xml:space="preserve">не более 30% от подключения </t>
  </si>
  <si>
    <t>4.</t>
  </si>
  <si>
    <t>Сервисные, справочно- информационные, вспомогательные услуги</t>
  </si>
  <si>
    <t>4.1.</t>
  </si>
  <si>
    <t>Отключение выхода на междугородную связь, по просьбе абонента, за номер</t>
  </si>
  <si>
    <t>При заключении договора подключение на м/городнюю связь производится бесплатно</t>
  </si>
  <si>
    <t>Примечание: обратное включение выхода на междугородную связь, по просьбе абонента, производится бесплатно</t>
  </si>
  <si>
    <t>4.2.</t>
  </si>
  <si>
    <t>Включение номера абонентского устройства в базу данных справочного бюро, за номер</t>
  </si>
  <si>
    <t>При заключении договора включение номера в базу данных справочного бюро производится бесплатно</t>
  </si>
  <si>
    <t>Примечание: исключение номера абонентского устройства из базы данных справочного бюро производится бесплатно</t>
  </si>
  <si>
    <t>4.3.</t>
  </si>
  <si>
    <t>Выдача справки об исходящих звонках, за один номер,  по просьбе абонента, для одного абонентского устройства за период до 1 месяца, при наличии технической возможности</t>
  </si>
  <si>
    <t>не более 10% от аб.платы</t>
  </si>
  <si>
    <t>4.4.</t>
  </si>
  <si>
    <t>Подготовка и выдача технических условий на телефонизацию индивидуального жилья, объектов</t>
  </si>
  <si>
    <t>При выполнении СМР МП СЭЛС выдача ТУ производится по договорной цене</t>
  </si>
  <si>
    <t>4.5.</t>
  </si>
  <si>
    <t xml:space="preserve">Приостановление оказания услуг местной телефонной связи с бронированием абонентского номера и телефонной линии  (по заявлению абонента), в месяц. </t>
  </si>
  <si>
    <t>Оплата производится сразу за весь период приостановления оказания услуг</t>
  </si>
  <si>
    <t>Примечание:  Оплата производится за весь период   приостановления</t>
  </si>
  <si>
    <t>4.6.</t>
  </si>
  <si>
    <t>Плата за предоставление доступа в телефонную канализацию для прокладки кабеля</t>
  </si>
  <si>
    <t>поменяет цех связи и мы зеркально</t>
  </si>
  <si>
    <t>4.7.</t>
  </si>
  <si>
    <t>Наблюдение (технический надзор) за производством работ в охранной зоне (в канализации) кабелей связи, час</t>
  </si>
  <si>
    <t>5.</t>
  </si>
  <si>
    <t>Дополнительные виды обслуживания</t>
  </si>
  <si>
    <t>абонентская плата   (ежемесячные платежи)</t>
  </si>
  <si>
    <t>5.1.</t>
  </si>
  <si>
    <t>Автоматическая побудка (оповещение)</t>
  </si>
  <si>
    <t>бесплатно</t>
  </si>
  <si>
    <t>по письменному заявлению</t>
  </si>
  <si>
    <t>5.2.</t>
  </si>
  <si>
    <t>Сокращенный набор</t>
  </si>
  <si>
    <t>5.3.</t>
  </si>
  <si>
    <t>Вызов без набора (теплая линия)</t>
  </si>
  <si>
    <t>5.4.</t>
  </si>
  <si>
    <t>Переадресация</t>
  </si>
  <si>
    <t>5.5.</t>
  </si>
  <si>
    <t>Трехсторонний разговор</t>
  </si>
  <si>
    <t>5.6.</t>
  </si>
  <si>
    <t>Телефонный покой (не мешай)</t>
  </si>
  <si>
    <t>5.7.</t>
  </si>
  <si>
    <t>Ограничение исходящей связи</t>
  </si>
  <si>
    <t>5.8.</t>
  </si>
  <si>
    <t>Полный набор ДВО</t>
  </si>
  <si>
    <t>включает в себя услуги, перечисленные  в пунктах 5.1. - 5.7.</t>
  </si>
  <si>
    <t>5.9.</t>
  </si>
  <si>
    <t xml:space="preserve">Временное присвоение дополнительного абонентского номера на период                                                                                    </t>
  </si>
  <si>
    <t xml:space="preserve">от 1 до 10 суток </t>
  </si>
  <si>
    <t>5.10.</t>
  </si>
  <si>
    <t>Временное присвоение дополнительного абонентского номера на период</t>
  </si>
  <si>
    <t>от 11-30 суток</t>
  </si>
  <si>
    <t>5.11.</t>
  </si>
  <si>
    <t>от 31-90 суток</t>
  </si>
  <si>
    <t>5.12.</t>
  </si>
  <si>
    <t>более 90 суток</t>
  </si>
  <si>
    <t>РАЗДЕЛ 3. Подключение и обслуживание ведомственных, учрежденческих, производственных, УПАТС, малых АТС, устройств оперативно- диспетчерской связи.</t>
  </si>
  <si>
    <t>Подключение</t>
  </si>
  <si>
    <t>Подключение по цифровой соединительной линии  ведомственной, учрежденческой, производственной, учрежденческо- производственной АТС, малой АТС, мини- АТС, устройству оперативно- диспетчерской связи, за одну соединительную линию</t>
  </si>
  <si>
    <t xml:space="preserve"> от п. 1.1. Раздела 1</t>
  </si>
  <si>
    <t>Подключение по абонентской линии ведомственной, учрежденческой, производственной, учрежденческо- производственной АТС, малой АТС, мини- АТС, устройству оперативно- диспетчерской связи</t>
  </si>
  <si>
    <t>от п. 1.1. Раздела 1</t>
  </si>
  <si>
    <t>Предоставление местного телефонного соединения посредством УПАТС, малых АТС, устройств оперативно- диспетчерской связи</t>
  </si>
  <si>
    <t>абонентская плата               (ежемесячные платежи)</t>
  </si>
  <si>
    <t>За каждую соединительную линию, используемую в качестве соединительной линии ведомственной, учрежденческой, производственной, учрежденческо - производственной АТС, малой АТС, мини- АТС, устройства оперативно- диспетчерской связи</t>
  </si>
  <si>
    <t>За каждую абонентскую линию, используемую в качестве соединительной линии ведомственной, учрежденческой, производственной, учрежденческо- производственной АТС, малой АТС, мини- АТС, устройства оперативно- диспетчерской связи</t>
  </si>
  <si>
    <t xml:space="preserve"> от п.2.1. Раздела 1</t>
  </si>
  <si>
    <t>За каждую соединительную линию, абонентскую линию, используемую в качестве соединительной линии для модемного пула, пула IP – телефонии и других устройств коллективного пользования, включая предоплаченный лимит 3000 минут в месяц</t>
  </si>
  <si>
    <t>от п. 2.1. Раздела 1</t>
  </si>
  <si>
    <t>Обслуживание</t>
  </si>
  <si>
    <t>Техническое обслуживание устройств оперативной связи до 20 номеров</t>
  </si>
  <si>
    <t>*</t>
  </si>
  <si>
    <t>селекторная связь</t>
  </si>
  <si>
    <t>3.1.1.</t>
  </si>
  <si>
    <t>За каждый дополнительный номер свыше 20 номеров</t>
  </si>
  <si>
    <t>Техническое обслуживание мини- АТС, УПАТС емкостью до 50 номеров</t>
  </si>
  <si>
    <t>увелич. На 20% (посоветовалась с Безверхним)</t>
  </si>
  <si>
    <t>Мини         АТС</t>
  </si>
  <si>
    <t>3.2.1.</t>
  </si>
  <si>
    <t>За каждый дополнительный номер свыше 50 номеров</t>
  </si>
  <si>
    <t>пункты исправила в соответствии с Потоком</t>
  </si>
  <si>
    <t>в Потоке</t>
  </si>
  <si>
    <t>Техническое обслуживание абонентского пункта (телефонного аппарата и внутренней проводки)</t>
  </si>
  <si>
    <t>платежи за трафик</t>
  </si>
  <si>
    <t>3.4.</t>
  </si>
  <si>
    <t>За каждую минуту трафика  соединений по п.2.3. сверх предоплаченного лимита</t>
  </si>
  <si>
    <t>3.2.1а</t>
  </si>
  <si>
    <t>За каждый дополнительный номер свыше 50 номеров (за 3,2 ед.)</t>
  </si>
  <si>
    <t>69*3,2=</t>
  </si>
  <si>
    <t>в Потоке еще один пункт, его надо править</t>
  </si>
  <si>
    <t>п. 3.2.1.  х 3,2 ед.= 220,8</t>
  </si>
  <si>
    <t>РАЗДЕЛ 4. Предоставление и обслуживание цепей прямой связи, физических цепей охранно - пожарной сигнализации.</t>
  </si>
  <si>
    <t xml:space="preserve">                                              </t>
  </si>
  <si>
    <t>Подключение (выполнение кроссировочных работ) устройств охранной и пожарной сигнализации, стойки централизованного вызова (СЦВ) к линии действующего телефона или цепи прямой связи по собственным сетям</t>
  </si>
  <si>
    <t xml:space="preserve"> в ЦС (=400р)</t>
  </si>
  <si>
    <t>1.1.а</t>
  </si>
  <si>
    <t xml:space="preserve">Подключение (выполнение кроссировочных работ) устройств охранной и пожарной сигнализации, стойки централизованного вызова (СЦВ) к линии действующего телефона или цепи прямой связи по сетям ФГУП "Сибирский химический комбинат" Цеха связи </t>
  </si>
  <si>
    <t>Предоставление цепи прямой связи между двумя оконечными пунктами, кроме случаев использования в качестве магистрально- распределительных линий ГТС</t>
  </si>
  <si>
    <t>Временное предоставление цепи прямой связи, кроме случаев использования в качестве магистрально- распределительных линий ГТС (на срок не более 3 месяца)</t>
  </si>
  <si>
    <t>от п.1.1.       Раздела 1</t>
  </si>
  <si>
    <t xml:space="preserve">Обслуживание устройств охранной и пожарной сигнализации, стойки централизованного вызова (СЦВ) к линии действующего телефона или цепи прямой связи </t>
  </si>
  <si>
    <t>от п.2.1.      Раздела 1</t>
  </si>
  <si>
    <t xml:space="preserve"> в ЦС (=80р)</t>
  </si>
  <si>
    <t>Обслуживание цепи прямой связи между двумя оконечными пунктами, кроме случаев использования в качестве магистрально- распределительных линий ГТС</t>
  </si>
  <si>
    <t>РАЗДЕЛ 5. Организация и обслуживание телефонных номеров с серийным исканием.</t>
  </si>
  <si>
    <t>№№         п/п</t>
  </si>
  <si>
    <t>Организация телефонных номеров с серийным исканием, за каждую линию</t>
  </si>
  <si>
    <t>от п. 1.1.               Раздела 1</t>
  </si>
  <si>
    <t>Перевод</t>
  </si>
  <si>
    <t>Перевод существующих номеров в номера с серийным исканием</t>
  </si>
  <si>
    <t>от п. 1.1.             Раздела 1</t>
  </si>
  <si>
    <t>Перевод «серийного» номера  на обычный (исключение номера из серии)</t>
  </si>
  <si>
    <t xml:space="preserve">Обслуживание </t>
  </si>
  <si>
    <t>Обслуживание телефонных номеров с серийным исканием.</t>
  </si>
  <si>
    <t>Примечание:</t>
  </si>
  <si>
    <t>1. Все тарифы округляются до целых рублей.</t>
  </si>
  <si>
    <t>«Северскэлектросвязь»</t>
  </si>
  <si>
    <t xml:space="preserve">Общество с ограниченной </t>
  </si>
  <si>
    <t xml:space="preserve">ответственностью </t>
  </si>
  <si>
    <t>действующие с 01.01.2019г</t>
  </si>
  <si>
    <t>Население</t>
  </si>
  <si>
    <t>Юридические лица</t>
  </si>
  <si>
    <t xml:space="preserve">Население </t>
  </si>
  <si>
    <t>УТВЕРЖДАЮ</t>
  </si>
  <si>
    <t>Директор ООО "СЭЛС"</t>
  </si>
  <si>
    <r>
      <t>________________</t>
    </r>
    <r>
      <rPr>
        <sz val="12"/>
        <rFont val="Times New Roman"/>
        <family val="1"/>
      </rPr>
      <t>Е.В. Донец</t>
    </r>
  </si>
  <si>
    <t>Перенос (переключение) телефонов на мини АТС (1 телефон)</t>
  </si>
  <si>
    <t xml:space="preserve">        с 11.11.2019г. (пр.№ 29-п от 08.11.2019г)</t>
  </si>
  <si>
    <t xml:space="preserve">        с 01.09.2020г. (пр.№ 23-п от 01.09.2020г)</t>
  </si>
  <si>
    <r>
      <t>в связи с изменением фамилии абонента для физических лиц,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при реорганизации или переименовании абонента для юридических лиц</t>
    </r>
  </si>
  <si>
    <t>на члена семьи абонента, зарегистрированного по месту жительства абонента или являющегося участником общей собственности на телефонизированное помещение;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</si>
</sst>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20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name val="Arial Cyr"/>
      <family val="0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 Cyr"/>
      <family val="0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9" fontId="16" fillId="0" borderId="13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9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1" fontId="18" fillId="0" borderId="13" xfId="0" applyNumberFormat="1" applyFont="1" applyFill="1" applyBorder="1" applyAlignment="1">
      <alignment/>
    </xf>
    <xf numFmtId="0" fontId="19" fillId="0" borderId="11" xfId="0" applyFont="1" applyFill="1" applyBorder="1" applyAlignment="1">
      <alignment horizontal="center" vertical="center" wrapText="1"/>
    </xf>
    <xf numFmtId="1" fontId="18" fillId="0" borderId="14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1" fontId="18" fillId="0" borderId="2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1" fontId="15" fillId="0" borderId="16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9" fontId="16" fillId="0" borderId="16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9" fontId="16" fillId="0" borderId="12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center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/>
    </xf>
    <xf numFmtId="0" fontId="19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16" fontId="12" fillId="0" borderId="10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right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6" fontId="12" fillId="0" borderId="14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vertical="center"/>
    </xf>
    <xf numFmtId="0" fontId="13" fillId="0" borderId="2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1" fontId="15" fillId="0" borderId="21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9" fontId="22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9" fontId="16" fillId="0" borderId="10" xfId="0" applyNumberFormat="1" applyFont="1" applyFill="1" applyBorder="1" applyAlignment="1">
      <alignment horizontal="center" vertical="center" wrapText="1"/>
    </xf>
    <xf numFmtId="9" fontId="16" fillId="0" borderId="18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9" fontId="16" fillId="0" borderId="15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 readingOrder="1"/>
    </xf>
    <xf numFmtId="9" fontId="16" fillId="0" borderId="13" xfId="0" applyNumberFormat="1" applyFont="1" applyFill="1" applyBorder="1" applyAlignment="1">
      <alignment horizontal="center" vertical="center" wrapText="1" readingOrder="1"/>
    </xf>
    <xf numFmtId="9" fontId="16" fillId="0" borderId="15" xfId="0" applyNumberFormat="1" applyFont="1" applyFill="1" applyBorder="1" applyAlignment="1">
      <alignment horizontal="center" vertical="center" wrapText="1" readingOrder="1"/>
    </xf>
    <xf numFmtId="0" fontId="12" fillId="0" borderId="13" xfId="0" applyFont="1" applyFill="1" applyBorder="1" applyAlignment="1">
      <alignment vertical="center" wrapText="1" readingOrder="1"/>
    </xf>
    <xf numFmtId="0" fontId="12" fillId="0" borderId="19" xfId="0" applyFont="1" applyFill="1" applyBorder="1" applyAlignment="1">
      <alignment vertical="center" wrapText="1" readingOrder="1"/>
    </xf>
    <xf numFmtId="0" fontId="16" fillId="0" borderId="14" xfId="0" applyFont="1" applyFill="1" applyBorder="1" applyAlignment="1">
      <alignment horizontal="center" vertical="center" wrapText="1" readingOrder="1"/>
    </xf>
    <xf numFmtId="0" fontId="16" fillId="0" borderId="22" xfId="0" applyFont="1" applyFill="1" applyBorder="1" applyAlignment="1">
      <alignment horizontal="center" vertical="center" wrapText="1" readingOrder="1"/>
    </xf>
    <xf numFmtId="0" fontId="12" fillId="0" borderId="14" xfId="0" applyFont="1" applyFill="1" applyBorder="1" applyAlignment="1">
      <alignment horizontal="center" vertical="center" wrapText="1" readingOrder="1"/>
    </xf>
    <xf numFmtId="0" fontId="12" fillId="0" borderId="23" xfId="0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vertical="center" wrapText="1"/>
    </xf>
    <xf numFmtId="9" fontId="16" fillId="0" borderId="11" xfId="0" applyNumberFormat="1" applyFont="1" applyFill="1" applyBorder="1" applyAlignment="1">
      <alignment horizontal="center" vertical="center" wrapText="1" readingOrder="1"/>
    </xf>
    <xf numFmtId="1" fontId="15" fillId="0" borderId="10" xfId="0" applyNumberFormat="1" applyFont="1" applyFill="1" applyBorder="1" applyAlignment="1">
      <alignment horizontal="center" vertical="center" wrapText="1" readingOrder="1"/>
    </xf>
    <xf numFmtId="9" fontId="16" fillId="0" borderId="12" xfId="0" applyNumberFormat="1" applyFont="1" applyFill="1" applyBorder="1" applyAlignment="1">
      <alignment horizontal="center" vertical="center" wrapText="1" readingOrder="1"/>
    </xf>
    <xf numFmtId="0" fontId="12" fillId="0" borderId="11" xfId="0" applyFont="1" applyFill="1" applyBorder="1" applyAlignment="1">
      <alignment vertical="center" wrapText="1" readingOrder="1"/>
    </xf>
    <xf numFmtId="0" fontId="12" fillId="0" borderId="20" xfId="0" applyFont="1" applyFill="1" applyBorder="1" applyAlignment="1">
      <alignment vertical="center" wrapText="1" readingOrder="1"/>
    </xf>
    <xf numFmtId="0" fontId="16" fillId="0" borderId="11" xfId="0" applyFont="1" applyFill="1" applyBorder="1" applyAlignment="1">
      <alignment horizontal="center" vertical="center" wrapText="1" readingOrder="1"/>
    </xf>
    <xf numFmtId="0" fontId="16" fillId="0" borderId="12" xfId="0" applyFont="1" applyFill="1" applyBorder="1" applyAlignment="1">
      <alignment horizontal="center" vertical="center" wrapText="1" readingOrder="1"/>
    </xf>
    <xf numFmtId="0" fontId="12" fillId="0" borderId="11" xfId="0" applyFont="1" applyFill="1" applyBorder="1" applyAlignment="1">
      <alignment horizontal="center" vertical="center" wrapText="1" readingOrder="1"/>
    </xf>
    <xf numFmtId="0" fontId="12" fillId="0" borderId="20" xfId="0" applyFont="1" applyFill="1" applyBorder="1" applyAlignment="1">
      <alignment horizontal="center" vertical="center" wrapText="1" readingOrder="1"/>
    </xf>
    <xf numFmtId="0" fontId="12" fillId="0" borderId="10" xfId="0" applyFont="1" applyFill="1" applyBorder="1" applyAlignment="1">
      <alignment horizontal="center" vertical="center" wrapText="1" readingOrder="1"/>
    </xf>
    <xf numFmtId="0" fontId="15" fillId="0" borderId="18" xfId="0" applyFont="1" applyFill="1" applyBorder="1" applyAlignment="1">
      <alignment horizontal="center" vertical="center" wrapText="1" readingOrder="1"/>
    </xf>
    <xf numFmtId="0" fontId="12" fillId="0" borderId="24" xfId="0" applyFont="1" applyFill="1" applyBorder="1" applyAlignment="1">
      <alignment horizontal="center" vertical="center" wrapText="1" readingOrder="1"/>
    </xf>
    <xf numFmtId="0" fontId="12" fillId="0" borderId="17" xfId="0" applyFont="1" applyFill="1" applyBorder="1" applyAlignment="1">
      <alignment horizontal="left" vertical="center" wrapText="1" readingOrder="1"/>
    </xf>
    <xf numFmtId="0" fontId="15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right"/>
    </xf>
    <xf numFmtId="0" fontId="27" fillId="0" borderId="0" xfId="0" applyFont="1" applyFill="1" applyAlignment="1">
      <alignment horizontal="right"/>
    </xf>
    <xf numFmtId="0" fontId="12" fillId="0" borderId="25" xfId="0" applyFont="1" applyBorder="1" applyAlignment="1">
      <alignment vertical="center"/>
    </xf>
    <xf numFmtId="0" fontId="67" fillId="0" borderId="0" xfId="0" applyFont="1" applyAlignment="1">
      <alignment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right" vertical="center" wrapText="1"/>
    </xf>
    <xf numFmtId="0" fontId="14" fillId="0" borderId="17" xfId="0" applyFont="1" applyFill="1" applyBorder="1" applyAlignment="1">
      <alignment horizontal="right" vertical="center" wrapText="1"/>
    </xf>
    <xf numFmtId="0" fontId="14" fillId="0" borderId="24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18" fillId="0" borderId="14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6" fontId="12" fillId="0" borderId="10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1" fontId="15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 wrapText="1" readingOrder="1"/>
    </xf>
    <xf numFmtId="0" fontId="15" fillId="0" borderId="10" xfId="0" applyFont="1" applyFill="1" applyBorder="1" applyAlignment="1">
      <alignment horizontal="center" vertical="center" wrapText="1" readingOrder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 readingOrder="1"/>
    </xf>
    <xf numFmtId="1" fontId="15" fillId="0" borderId="10" xfId="0" applyNumberFormat="1" applyFont="1" applyFill="1" applyBorder="1" applyAlignment="1">
      <alignment horizontal="center" vertical="center" wrapText="1" readingOrder="1"/>
    </xf>
    <xf numFmtId="0" fontId="12" fillId="0" borderId="16" xfId="0" applyFont="1" applyFill="1" applyBorder="1" applyAlignment="1">
      <alignment horizontal="left" vertical="center" wrapText="1" readingOrder="1"/>
    </xf>
    <xf numFmtId="0" fontId="24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9.00390625" style="1" customWidth="1"/>
    <col min="2" max="2" width="33.00390625" style="1" customWidth="1"/>
    <col min="3" max="3" width="0.2421875" style="1" customWidth="1"/>
    <col min="4" max="4" width="12.50390625" style="1" customWidth="1"/>
    <col min="5" max="5" width="8.125" style="1" hidden="1" customWidth="1"/>
    <col min="6" max="6" width="12.50390625" style="2" customWidth="1"/>
    <col min="7" max="7" width="13.375" style="1" customWidth="1"/>
    <col min="8" max="8" width="19.375" style="3" hidden="1" customWidth="1"/>
    <col min="9" max="9" width="10.375" style="1" customWidth="1"/>
    <col min="10" max="16384" width="9.00390625" style="1" customWidth="1"/>
  </cols>
  <sheetData>
    <row r="1" spans="1:8" ht="27.75" customHeight="1">
      <c r="A1" s="7" t="s">
        <v>171</v>
      </c>
      <c r="E1" s="8"/>
      <c r="F1" s="9"/>
      <c r="G1" s="10" t="s">
        <v>177</v>
      </c>
      <c r="H1" s="6"/>
    </row>
    <row r="2" spans="1:8" s="12" customFormat="1" ht="18">
      <c r="A2" s="156" t="s">
        <v>172</v>
      </c>
      <c r="B2" s="1"/>
      <c r="C2" s="1"/>
      <c r="D2" s="1"/>
      <c r="E2" s="8"/>
      <c r="F2" s="9"/>
      <c r="G2" s="5" t="s">
        <v>178</v>
      </c>
      <c r="H2" s="11"/>
    </row>
    <row r="3" spans="1:8" ht="18">
      <c r="A3" s="7" t="s">
        <v>170</v>
      </c>
      <c r="E3" s="8"/>
      <c r="F3" s="9"/>
      <c r="G3" s="158" t="s">
        <v>179</v>
      </c>
      <c r="H3" s="6"/>
    </row>
    <row r="4" spans="4:8" ht="14.25" customHeight="1">
      <c r="D4" s="160" t="s">
        <v>181</v>
      </c>
      <c r="E4" s="8"/>
      <c r="F4" s="9"/>
      <c r="H4" s="6"/>
    </row>
    <row r="5" spans="4:7" ht="13.5">
      <c r="D5" s="160" t="s">
        <v>182</v>
      </c>
      <c r="E5" s="8"/>
      <c r="F5" s="9"/>
      <c r="G5" s="13"/>
    </row>
    <row r="6" ht="17.25">
      <c r="B6" s="14" t="s">
        <v>0</v>
      </c>
    </row>
    <row r="7" spans="1:4" ht="13.5">
      <c r="A7" s="15"/>
      <c r="B7" s="157" t="s">
        <v>173</v>
      </c>
      <c r="D7" s="16"/>
    </row>
    <row r="8" ht="12.75">
      <c r="A8" s="15"/>
    </row>
    <row r="9" spans="2:3" ht="15">
      <c r="B9" s="17" t="s">
        <v>1</v>
      </c>
      <c r="C9" s="18"/>
    </row>
    <row r="10" ht="7.5" customHeight="1"/>
    <row r="11" spans="1:7" ht="21" customHeight="1">
      <c r="A11" s="168" t="s">
        <v>2</v>
      </c>
      <c r="B11" s="169" t="s">
        <v>3</v>
      </c>
      <c r="C11" s="170" t="s">
        <v>4</v>
      </c>
      <c r="D11" s="170"/>
      <c r="E11" s="170"/>
      <c r="F11" s="170"/>
      <c r="G11" s="171" t="s">
        <v>5</v>
      </c>
    </row>
    <row r="12" spans="1:7" ht="23.25" customHeight="1">
      <c r="A12" s="168"/>
      <c r="B12" s="169"/>
      <c r="C12" s="172" t="s">
        <v>175</v>
      </c>
      <c r="D12" s="172"/>
      <c r="E12" s="173" t="s">
        <v>174</v>
      </c>
      <c r="F12" s="173"/>
      <c r="G12" s="171"/>
    </row>
    <row r="13" spans="1:7" ht="24.75" customHeight="1">
      <c r="A13" s="168"/>
      <c r="B13" s="169"/>
      <c r="C13" s="172" t="s">
        <v>6</v>
      </c>
      <c r="D13" s="172"/>
      <c r="E13" s="172" t="s">
        <v>6</v>
      </c>
      <c r="F13" s="172"/>
      <c r="G13" s="171"/>
    </row>
    <row r="14" spans="1:7" ht="26.25">
      <c r="A14" s="20" t="s">
        <v>7</v>
      </c>
      <c r="B14" s="20" t="s">
        <v>8</v>
      </c>
      <c r="C14" s="21"/>
      <c r="D14" s="174" t="s">
        <v>9</v>
      </c>
      <c r="E14" s="175"/>
      <c r="F14" s="175"/>
      <c r="G14" s="176"/>
    </row>
    <row r="15" spans="1:7" ht="34.5" customHeight="1">
      <c r="A15" s="19" t="s">
        <v>10</v>
      </c>
      <c r="B15" s="22" t="s">
        <v>11</v>
      </c>
      <c r="C15" s="19"/>
      <c r="D15" s="23">
        <v>1180</v>
      </c>
      <c r="E15" s="23"/>
      <c r="F15" s="24">
        <v>300</v>
      </c>
      <c r="G15" s="23"/>
    </row>
    <row r="16" spans="1:7" ht="15.75" customHeight="1">
      <c r="A16" s="173" t="s">
        <v>12</v>
      </c>
      <c r="B16" s="177" t="s">
        <v>13</v>
      </c>
      <c r="C16" s="25">
        <v>0.3</v>
      </c>
      <c r="D16" s="163">
        <v>127</v>
      </c>
      <c r="E16" s="25">
        <v>0.3</v>
      </c>
      <c r="F16" s="163">
        <f>F23*E16</f>
        <v>78</v>
      </c>
      <c r="G16" s="25"/>
    </row>
    <row r="17" spans="1:8" ht="35.25" customHeight="1">
      <c r="A17" s="173"/>
      <c r="B17" s="177"/>
      <c r="C17" s="26" t="s">
        <v>14</v>
      </c>
      <c r="D17" s="164"/>
      <c r="E17" s="26" t="s">
        <v>14</v>
      </c>
      <c r="F17" s="164"/>
      <c r="G17" s="26"/>
      <c r="H17" s="28" t="s">
        <v>15</v>
      </c>
    </row>
    <row r="18" spans="1:7" ht="13.5" customHeight="1">
      <c r="A18" s="179" t="s">
        <v>16</v>
      </c>
      <c r="B18" s="180" t="s">
        <v>17</v>
      </c>
      <c r="C18" s="30">
        <v>1</v>
      </c>
      <c r="D18" s="161">
        <v>425</v>
      </c>
      <c r="E18" s="30">
        <v>1</v>
      </c>
      <c r="F18" s="163">
        <f>F23*E18</f>
        <v>260</v>
      </c>
      <c r="G18" s="30"/>
    </row>
    <row r="19" spans="1:7" ht="39.75" customHeight="1">
      <c r="A19" s="179"/>
      <c r="B19" s="180"/>
      <c r="C19" s="31" t="s">
        <v>14</v>
      </c>
      <c r="D19" s="162"/>
      <c r="E19" s="31" t="s">
        <v>14</v>
      </c>
      <c r="F19" s="164"/>
      <c r="G19" s="31"/>
    </row>
    <row r="20" spans="1:7" ht="15" customHeight="1">
      <c r="A20" s="181" t="s">
        <v>18</v>
      </c>
      <c r="B20" s="182" t="s">
        <v>19</v>
      </c>
      <c r="C20" s="25">
        <v>1</v>
      </c>
      <c r="D20" s="161">
        <v>425</v>
      </c>
      <c r="E20" s="25">
        <v>1</v>
      </c>
      <c r="F20" s="163">
        <f>F23*E20</f>
        <v>260</v>
      </c>
      <c r="G20" s="25"/>
    </row>
    <row r="21" spans="1:7" ht="38.25" customHeight="1">
      <c r="A21" s="181"/>
      <c r="B21" s="182"/>
      <c r="C21" s="31" t="s">
        <v>14</v>
      </c>
      <c r="D21" s="162"/>
      <c r="E21" s="31" t="s">
        <v>14</v>
      </c>
      <c r="F21" s="164"/>
      <c r="G21" s="31"/>
    </row>
    <row r="22" spans="1:7" ht="29.25" customHeight="1">
      <c r="A22" s="34" t="s">
        <v>20</v>
      </c>
      <c r="B22" s="34" t="s">
        <v>21</v>
      </c>
      <c r="C22" s="34"/>
      <c r="D22" s="165" t="s">
        <v>22</v>
      </c>
      <c r="E22" s="166"/>
      <c r="F22" s="166"/>
      <c r="G22" s="167"/>
    </row>
    <row r="23" spans="1:7" ht="29.25" customHeight="1">
      <c r="A23" s="19" t="s">
        <v>23</v>
      </c>
      <c r="B23" s="22" t="s">
        <v>24</v>
      </c>
      <c r="C23" s="19"/>
      <c r="D23" s="23">
        <v>425</v>
      </c>
      <c r="E23" s="23"/>
      <c r="F23" s="24">
        <v>260</v>
      </c>
      <c r="G23" s="23"/>
    </row>
    <row r="24" spans="1:7" ht="12.75" customHeight="1">
      <c r="A24" s="173" t="s">
        <v>25</v>
      </c>
      <c r="B24" s="177" t="s">
        <v>26</v>
      </c>
      <c r="C24" s="25"/>
      <c r="D24" s="161">
        <v>118</v>
      </c>
      <c r="E24" s="25"/>
      <c r="F24" s="163">
        <v>100</v>
      </c>
      <c r="G24" s="178"/>
    </row>
    <row r="25" spans="1:7" ht="27.75" customHeight="1">
      <c r="A25" s="173"/>
      <c r="B25" s="177"/>
      <c r="C25" s="26" t="s">
        <v>27</v>
      </c>
      <c r="D25" s="162"/>
      <c r="E25" s="26" t="s">
        <v>27</v>
      </c>
      <c r="F25" s="164"/>
      <c r="G25" s="178"/>
    </row>
    <row r="26" ht="0.75" customHeight="1">
      <c r="A26" s="4"/>
    </row>
    <row r="27" ht="24.75" hidden="1">
      <c r="A27" s="36" t="s">
        <v>28</v>
      </c>
    </row>
    <row r="30" ht="28.5" customHeight="1"/>
    <row r="37" ht="12.75">
      <c r="G37" s="155"/>
    </row>
  </sheetData>
  <sheetProtection selectLockedCells="1" selectUnlockedCells="1"/>
  <mergeCells count="27">
    <mergeCell ref="D14:G14"/>
    <mergeCell ref="A24:A25"/>
    <mergeCell ref="B24:B25"/>
    <mergeCell ref="G24:G25"/>
    <mergeCell ref="A16:A17"/>
    <mergeCell ref="B16:B17"/>
    <mergeCell ref="A18:A19"/>
    <mergeCell ref="B18:B19"/>
    <mergeCell ref="A20:A21"/>
    <mergeCell ref="B20:B21"/>
    <mergeCell ref="A11:A13"/>
    <mergeCell ref="B11:B13"/>
    <mergeCell ref="C11:F11"/>
    <mergeCell ref="G11:G13"/>
    <mergeCell ref="C12:D12"/>
    <mergeCell ref="E12:F12"/>
    <mergeCell ref="C13:D13"/>
    <mergeCell ref="E13:F13"/>
    <mergeCell ref="D24:D25"/>
    <mergeCell ref="F24:F25"/>
    <mergeCell ref="D22:G22"/>
    <mergeCell ref="D16:D17"/>
    <mergeCell ref="F16:F17"/>
    <mergeCell ref="D18:D19"/>
    <mergeCell ref="F18:F19"/>
    <mergeCell ref="D20:D21"/>
    <mergeCell ref="F20:F21"/>
  </mergeCells>
  <printOptions/>
  <pageMargins left="1.1298611111111112" right="0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0"/>
  <sheetViews>
    <sheetView zoomScalePageLayoutView="0" workbookViewId="0" topLeftCell="A10">
      <selection activeCell="N18" sqref="N18"/>
    </sheetView>
  </sheetViews>
  <sheetFormatPr defaultColWidth="9.125" defaultRowHeight="12.75"/>
  <cols>
    <col min="1" max="1" width="9.00390625" style="1" customWidth="1"/>
    <col min="2" max="2" width="46.50390625" style="37" customWidth="1"/>
    <col min="3" max="3" width="0.12890625" style="37" customWidth="1"/>
    <col min="4" max="4" width="13.375" style="38" customWidth="1"/>
    <col min="5" max="5" width="13.50390625" style="38" hidden="1" customWidth="1"/>
    <col min="6" max="6" width="13.50390625" style="37" customWidth="1"/>
    <col min="7" max="7" width="0.12890625" style="39" customWidth="1"/>
    <col min="8" max="8" width="23.875" style="40" hidden="1" customWidth="1"/>
    <col min="9" max="9" width="32.625" style="16" hidden="1" customWidth="1"/>
    <col min="10" max="11" width="12.50390625" style="16" customWidth="1"/>
    <col min="12" max="31" width="9.125" style="16" customWidth="1"/>
    <col min="32" max="16384" width="9.125" style="1" customWidth="1"/>
  </cols>
  <sheetData>
    <row r="1" spans="2:31" s="12" customFormat="1" ht="16.5" customHeight="1">
      <c r="B1" s="41" t="s">
        <v>29</v>
      </c>
      <c r="C1" s="41"/>
      <c r="D1" s="38"/>
      <c r="E1" s="38"/>
      <c r="F1" s="42"/>
      <c r="G1" s="43"/>
      <c r="H1" s="40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7" ht="21.75" customHeight="1">
      <c r="A2" s="168" t="s">
        <v>2</v>
      </c>
      <c r="B2" s="169" t="s">
        <v>3</v>
      </c>
      <c r="C2" s="170" t="s">
        <v>4</v>
      </c>
      <c r="D2" s="170"/>
      <c r="E2" s="170"/>
      <c r="F2" s="170"/>
      <c r="G2" s="171" t="s">
        <v>5</v>
      </c>
    </row>
    <row r="3" spans="1:7" ht="24" customHeight="1">
      <c r="A3" s="168"/>
      <c r="B3" s="169"/>
      <c r="C3" s="185" t="s">
        <v>175</v>
      </c>
      <c r="D3" s="185"/>
      <c r="E3" s="185" t="s">
        <v>176</v>
      </c>
      <c r="F3" s="185"/>
      <c r="G3" s="171"/>
    </row>
    <row r="4" spans="1:7" ht="20.25" customHeight="1">
      <c r="A4" s="168"/>
      <c r="B4" s="169"/>
      <c r="C4" s="186" t="s">
        <v>6</v>
      </c>
      <c r="D4" s="186"/>
      <c r="E4" s="186" t="s">
        <v>6</v>
      </c>
      <c r="F4" s="186"/>
      <c r="G4" s="171"/>
    </row>
    <row r="5" spans="1:31" s="12" customFormat="1" ht="25.5" customHeight="1">
      <c r="A5" s="34" t="s">
        <v>7</v>
      </c>
      <c r="B5" s="45" t="s">
        <v>30</v>
      </c>
      <c r="C5" s="46"/>
      <c r="D5" s="187" t="s">
        <v>9</v>
      </c>
      <c r="E5" s="187"/>
      <c r="F5" s="187"/>
      <c r="G5" s="187"/>
      <c r="H5" s="47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1:8" ht="13.5" customHeight="1">
      <c r="A6" s="183" t="s">
        <v>10</v>
      </c>
      <c r="B6" s="177" t="s">
        <v>31</v>
      </c>
      <c r="C6" s="25">
        <v>0.5</v>
      </c>
      <c r="D6" s="161">
        <v>1180</v>
      </c>
      <c r="E6" s="25">
        <v>0.5</v>
      </c>
      <c r="F6" s="161">
        <v>300</v>
      </c>
      <c r="G6" s="49"/>
      <c r="H6" s="47"/>
    </row>
    <row r="7" spans="1:8" ht="41.25" customHeight="1">
      <c r="A7" s="183"/>
      <c r="B7" s="177"/>
      <c r="C7" s="50" t="s">
        <v>32</v>
      </c>
      <c r="D7" s="162"/>
      <c r="E7" s="50" t="s">
        <v>32</v>
      </c>
      <c r="F7" s="162"/>
      <c r="G7" s="51"/>
      <c r="H7" s="47"/>
    </row>
    <row r="8" spans="1:8" ht="78" customHeight="1">
      <c r="A8" s="32" t="s">
        <v>12</v>
      </c>
      <c r="B8" s="52" t="s">
        <v>33</v>
      </c>
      <c r="C8" s="53"/>
      <c r="D8" s="54">
        <f>D6</f>
        <v>1180</v>
      </c>
      <c r="E8" s="50"/>
      <c r="F8" s="55">
        <f>F6</f>
        <v>300</v>
      </c>
      <c r="G8" s="56"/>
      <c r="H8" s="47"/>
    </row>
    <row r="9" spans="1:8" ht="35.25" customHeight="1">
      <c r="A9" s="19" t="s">
        <v>16</v>
      </c>
      <c r="B9" s="57" t="s">
        <v>34</v>
      </c>
      <c r="C9" s="58"/>
      <c r="D9" s="23">
        <v>236</v>
      </c>
      <c r="E9" s="58"/>
      <c r="F9" s="23">
        <v>100</v>
      </c>
      <c r="G9" s="56"/>
      <c r="H9" s="47"/>
    </row>
    <row r="10" spans="1:8" ht="24" customHeight="1">
      <c r="A10" s="59" t="s">
        <v>20</v>
      </c>
      <c r="B10" s="60" t="s">
        <v>35</v>
      </c>
      <c r="C10" s="60"/>
      <c r="D10" s="184" t="s">
        <v>9</v>
      </c>
      <c r="E10" s="184"/>
      <c r="F10" s="184"/>
      <c r="G10" s="184"/>
      <c r="H10" s="47"/>
    </row>
    <row r="11" spans="1:8" ht="15.75" customHeight="1">
      <c r="A11" s="173" t="s">
        <v>23</v>
      </c>
      <c r="B11" s="188" t="s">
        <v>36</v>
      </c>
      <c r="C11" s="25">
        <v>1</v>
      </c>
      <c r="D11" s="161">
        <f>' №1'!D23*' №2'!C11</f>
        <v>425</v>
      </c>
      <c r="E11" s="25">
        <v>1</v>
      </c>
      <c r="F11" s="161">
        <v>200</v>
      </c>
      <c r="G11" s="189"/>
      <c r="H11" s="190"/>
    </row>
    <row r="12" spans="1:8" ht="21" customHeight="1">
      <c r="A12" s="173"/>
      <c r="B12" s="188"/>
      <c r="C12" s="63" t="s">
        <v>27</v>
      </c>
      <c r="D12" s="162"/>
      <c r="E12" s="63" t="s">
        <v>27</v>
      </c>
      <c r="F12" s="162"/>
      <c r="G12" s="189"/>
      <c r="H12" s="190"/>
    </row>
    <row r="13" spans="1:7" ht="13.5" customHeight="1">
      <c r="A13" s="181" t="s">
        <v>25</v>
      </c>
      <c r="B13" s="191" t="s">
        <v>37</v>
      </c>
      <c r="C13" s="25">
        <v>1.8</v>
      </c>
      <c r="D13" s="161">
        <f>' №1'!D23*' №2'!C13+2</f>
        <v>767</v>
      </c>
      <c r="E13" s="25">
        <v>2.1</v>
      </c>
      <c r="F13" s="161">
        <v>400</v>
      </c>
      <c r="G13" s="189"/>
    </row>
    <row r="14" spans="1:8" ht="23.25" customHeight="1">
      <c r="A14" s="181"/>
      <c r="B14" s="191"/>
      <c r="C14" s="50" t="s">
        <v>27</v>
      </c>
      <c r="D14" s="162"/>
      <c r="E14" s="50" t="s">
        <v>27</v>
      </c>
      <c r="F14" s="162"/>
      <c r="G14" s="189"/>
      <c r="H14" s="47"/>
    </row>
    <row r="15" spans="1:12" ht="31.5" customHeight="1">
      <c r="A15" s="32" t="s">
        <v>38</v>
      </c>
      <c r="B15" s="64" t="s">
        <v>39</v>
      </c>
      <c r="C15" s="32"/>
      <c r="D15" s="19" t="s">
        <v>40</v>
      </c>
      <c r="E15" s="19"/>
      <c r="F15" s="65">
        <v>50</v>
      </c>
      <c r="G15" s="66" t="s">
        <v>41</v>
      </c>
      <c r="H15" s="67"/>
      <c r="I15" s="68"/>
      <c r="J15" s="68"/>
      <c r="K15" s="68"/>
      <c r="L15" s="68"/>
    </row>
    <row r="16" spans="1:8" ht="25.5" customHeight="1">
      <c r="A16" s="34" t="s">
        <v>42</v>
      </c>
      <c r="B16" s="45" t="s">
        <v>43</v>
      </c>
      <c r="C16" s="34"/>
      <c r="D16" s="187" t="s">
        <v>9</v>
      </c>
      <c r="E16" s="187"/>
      <c r="F16" s="187"/>
      <c r="G16" s="187"/>
      <c r="H16" s="47"/>
    </row>
    <row r="17" spans="1:8" ht="15" customHeight="1">
      <c r="A17" s="173" t="s">
        <v>44</v>
      </c>
      <c r="B17" s="188" t="s">
        <v>45</v>
      </c>
      <c r="C17" s="32"/>
      <c r="D17" s="181" t="s">
        <v>40</v>
      </c>
      <c r="E17" s="69">
        <v>0.3</v>
      </c>
      <c r="F17" s="161">
        <v>40</v>
      </c>
      <c r="G17" s="189"/>
      <c r="H17" s="192" t="s">
        <v>46</v>
      </c>
    </row>
    <row r="18" spans="1:8" ht="19.5" customHeight="1">
      <c r="A18" s="173"/>
      <c r="B18" s="188"/>
      <c r="C18" s="29"/>
      <c r="D18" s="179"/>
      <c r="E18" s="70" t="s">
        <v>27</v>
      </c>
      <c r="F18" s="162"/>
      <c r="G18" s="189"/>
      <c r="H18" s="192"/>
    </row>
    <row r="19" spans="1:8" ht="12.75" customHeight="1">
      <c r="A19" s="179" t="s">
        <v>47</v>
      </c>
      <c r="B19" s="71" t="s">
        <v>48</v>
      </c>
      <c r="C19" s="30">
        <v>0.3</v>
      </c>
      <c r="D19" s="193">
        <f>' №1'!D23*' №2'!C19+2</f>
        <v>129.5</v>
      </c>
      <c r="E19" s="72">
        <v>0.3</v>
      </c>
      <c r="F19" s="178">
        <v>40</v>
      </c>
      <c r="G19" s="194"/>
      <c r="H19" s="192" t="s">
        <v>46</v>
      </c>
    </row>
    <row r="20" spans="1:8" ht="47.25" customHeight="1">
      <c r="A20" s="179"/>
      <c r="B20" s="222" t="s">
        <v>184</v>
      </c>
      <c r="C20" s="50" t="s">
        <v>27</v>
      </c>
      <c r="D20" s="193"/>
      <c r="E20" s="53" t="s">
        <v>27</v>
      </c>
      <c r="F20" s="178"/>
      <c r="G20" s="194"/>
      <c r="H20" s="192"/>
    </row>
    <row r="21" spans="1:8" ht="45" customHeight="1">
      <c r="A21" s="179"/>
      <c r="B21" s="73" t="s">
        <v>183</v>
      </c>
      <c r="C21" s="29"/>
      <c r="D21" s="193"/>
      <c r="E21" s="74"/>
      <c r="F21" s="178"/>
      <c r="G21" s="194"/>
      <c r="H21" s="192"/>
    </row>
    <row r="22" spans="1:8" ht="15" customHeight="1">
      <c r="A22" s="173" t="s">
        <v>49</v>
      </c>
      <c r="B22" s="177" t="s">
        <v>50</v>
      </c>
      <c r="C22" s="75">
        <v>0.3</v>
      </c>
      <c r="D22" s="193">
        <f>' №1'!D15*C22</f>
        <v>354</v>
      </c>
      <c r="E22" s="76"/>
      <c r="F22" s="173" t="s">
        <v>40</v>
      </c>
      <c r="G22" s="189"/>
      <c r="H22" s="47"/>
    </row>
    <row r="23" spans="1:8" ht="30" customHeight="1">
      <c r="A23" s="173"/>
      <c r="B23" s="177"/>
      <c r="C23" s="77" t="s">
        <v>51</v>
      </c>
      <c r="D23" s="193"/>
      <c r="E23" s="76"/>
      <c r="F23" s="173"/>
      <c r="G23" s="189"/>
      <c r="H23" s="47" t="s">
        <v>52</v>
      </c>
    </row>
    <row r="24" spans="1:8" ht="33" customHeight="1">
      <c r="A24" s="34" t="s">
        <v>53</v>
      </c>
      <c r="B24" s="34" t="s">
        <v>54</v>
      </c>
      <c r="C24" s="34"/>
      <c r="D24" s="187" t="s">
        <v>9</v>
      </c>
      <c r="E24" s="187"/>
      <c r="F24" s="187"/>
      <c r="G24" s="187"/>
      <c r="H24" s="47"/>
    </row>
    <row r="25" spans="1:7" ht="26.25" customHeight="1">
      <c r="A25" s="173" t="s">
        <v>55</v>
      </c>
      <c r="B25" s="64" t="s">
        <v>56</v>
      </c>
      <c r="C25" s="25">
        <v>0.2</v>
      </c>
      <c r="D25" s="193">
        <v>89</v>
      </c>
      <c r="E25" s="69">
        <v>0.2</v>
      </c>
      <c r="F25" s="193">
        <f>' №1'!F23*' №2'!E25+3</f>
        <v>55</v>
      </c>
      <c r="G25" s="189" t="s">
        <v>57</v>
      </c>
    </row>
    <row r="26" spans="1:7" ht="42" customHeight="1">
      <c r="A26" s="173"/>
      <c r="B26" s="73" t="s">
        <v>58</v>
      </c>
      <c r="C26" s="63" t="s">
        <v>27</v>
      </c>
      <c r="D26" s="193"/>
      <c r="E26" s="78" t="s">
        <v>27</v>
      </c>
      <c r="F26" s="193"/>
      <c r="G26" s="189"/>
    </row>
    <row r="27" spans="1:7" ht="27.75" customHeight="1">
      <c r="A27" s="173" t="s">
        <v>59</v>
      </c>
      <c r="B27" s="33" t="s">
        <v>60</v>
      </c>
      <c r="C27" s="25">
        <v>0.25</v>
      </c>
      <c r="D27" s="193">
        <v>112</v>
      </c>
      <c r="E27" s="69">
        <v>0.25</v>
      </c>
      <c r="F27" s="193">
        <f>' №1'!F23*' №2'!E27+5</f>
        <v>70</v>
      </c>
      <c r="G27" s="189" t="s">
        <v>61</v>
      </c>
    </row>
    <row r="28" spans="1:7" ht="53.25" customHeight="1">
      <c r="A28" s="173"/>
      <c r="B28" s="79" t="s">
        <v>62</v>
      </c>
      <c r="C28" s="63" t="s">
        <v>27</v>
      </c>
      <c r="D28" s="193"/>
      <c r="E28" s="78" t="s">
        <v>27</v>
      </c>
      <c r="F28" s="193"/>
      <c r="G28" s="189"/>
    </row>
    <row r="29" spans="1:7" ht="19.5" customHeight="1">
      <c r="A29" s="168" t="s">
        <v>2</v>
      </c>
      <c r="B29" s="169" t="s">
        <v>3</v>
      </c>
      <c r="C29" s="170" t="s">
        <v>4</v>
      </c>
      <c r="D29" s="170"/>
      <c r="E29" s="170"/>
      <c r="F29" s="170"/>
      <c r="G29" s="80"/>
    </row>
    <row r="30" spans="1:7" ht="24" customHeight="1">
      <c r="A30" s="168"/>
      <c r="B30" s="169"/>
      <c r="C30" s="185" t="s">
        <v>175</v>
      </c>
      <c r="D30" s="185"/>
      <c r="E30" s="185" t="s">
        <v>174</v>
      </c>
      <c r="F30" s="185"/>
      <c r="G30" s="80"/>
    </row>
    <row r="31" spans="1:7" ht="24" customHeight="1">
      <c r="A31" s="168"/>
      <c r="B31" s="169"/>
      <c r="C31" s="186" t="s">
        <v>6</v>
      </c>
      <c r="D31" s="186"/>
      <c r="E31" s="186" t="s">
        <v>6</v>
      </c>
      <c r="F31" s="186"/>
      <c r="G31" s="80"/>
    </row>
    <row r="32" spans="1:7" ht="18.75" customHeight="1">
      <c r="A32" s="173" t="s">
        <v>63</v>
      </c>
      <c r="B32" s="188" t="s">
        <v>64</v>
      </c>
      <c r="C32" s="25">
        <v>0.1</v>
      </c>
      <c r="D32" s="193">
        <v>41</v>
      </c>
      <c r="E32" s="69">
        <v>0.1</v>
      </c>
      <c r="F32" s="193">
        <f>' №1'!F23*' №2'!E32-1</f>
        <v>25</v>
      </c>
      <c r="G32" s="189"/>
    </row>
    <row r="33" spans="1:8" ht="30" customHeight="1">
      <c r="A33" s="173"/>
      <c r="B33" s="188"/>
      <c r="C33" s="63" t="s">
        <v>27</v>
      </c>
      <c r="D33" s="193"/>
      <c r="E33" s="78" t="s">
        <v>27</v>
      </c>
      <c r="F33" s="193"/>
      <c r="G33" s="189"/>
      <c r="H33" s="40" t="s">
        <v>65</v>
      </c>
    </row>
    <row r="34" spans="1:7" ht="30.75" customHeight="1">
      <c r="A34" s="81" t="s">
        <v>66</v>
      </c>
      <c r="B34" s="82" t="s">
        <v>67</v>
      </c>
      <c r="C34" s="19"/>
      <c r="D34" s="23">
        <v>1180</v>
      </c>
      <c r="E34" s="83"/>
      <c r="F34" s="23">
        <v>250</v>
      </c>
      <c r="G34" s="62" t="s">
        <v>68</v>
      </c>
    </row>
    <row r="35" spans="1:7" ht="18.75" customHeight="1">
      <c r="A35" s="196" t="s">
        <v>69</v>
      </c>
      <c r="B35" s="177" t="s">
        <v>70</v>
      </c>
      <c r="C35" s="25">
        <v>0.725</v>
      </c>
      <c r="D35" s="193">
        <v>236</v>
      </c>
      <c r="E35" s="25"/>
      <c r="F35" s="193">
        <v>30</v>
      </c>
      <c r="G35" s="195" t="s">
        <v>71</v>
      </c>
    </row>
    <row r="36" spans="1:7" ht="30" customHeight="1">
      <c r="A36" s="196"/>
      <c r="B36" s="177"/>
      <c r="C36" s="63" t="s">
        <v>27</v>
      </c>
      <c r="D36" s="193"/>
      <c r="E36" s="63"/>
      <c r="F36" s="193"/>
      <c r="G36" s="195"/>
    </row>
    <row r="37" spans="1:7" ht="27" customHeight="1">
      <c r="A37" s="196"/>
      <c r="B37" s="84" t="s">
        <v>72</v>
      </c>
      <c r="C37" s="85"/>
      <c r="D37" s="193"/>
      <c r="E37" s="63"/>
      <c r="F37" s="193"/>
      <c r="G37" s="86"/>
    </row>
    <row r="38" spans="1:9" ht="23.25">
      <c r="A38" s="87" t="s">
        <v>73</v>
      </c>
      <c r="B38" s="88" t="s">
        <v>74</v>
      </c>
      <c r="C38" s="85"/>
      <c r="D38" s="24">
        <v>3540</v>
      </c>
      <c r="E38" s="58"/>
      <c r="F38" s="24" t="s">
        <v>40</v>
      </c>
      <c r="G38" s="66"/>
      <c r="I38" s="89" t="s">
        <v>75</v>
      </c>
    </row>
    <row r="39" spans="1:9" ht="23.25">
      <c r="A39" s="87" t="s">
        <v>76</v>
      </c>
      <c r="B39" s="88" t="s">
        <v>77</v>
      </c>
      <c r="C39" s="85"/>
      <c r="D39" s="24">
        <v>118</v>
      </c>
      <c r="E39" s="58"/>
      <c r="F39" s="24" t="s">
        <v>40</v>
      </c>
      <c r="G39" s="66"/>
      <c r="I39" s="89" t="s">
        <v>75</v>
      </c>
    </row>
    <row r="40" spans="1:7" ht="30" customHeight="1">
      <c r="A40" s="34" t="s">
        <v>78</v>
      </c>
      <c r="B40" s="90" t="s">
        <v>79</v>
      </c>
      <c r="C40" s="34"/>
      <c r="D40" s="187" t="s">
        <v>80</v>
      </c>
      <c r="E40" s="187"/>
      <c r="F40" s="187"/>
      <c r="G40" s="187"/>
    </row>
    <row r="41" spans="1:8" ht="18" customHeight="1">
      <c r="A41" s="32" t="s">
        <v>81</v>
      </c>
      <c r="B41" s="33" t="s">
        <v>82</v>
      </c>
      <c r="C41" s="32"/>
      <c r="D41" s="91" t="s">
        <v>83</v>
      </c>
      <c r="E41" s="24"/>
      <c r="F41" s="91" t="s">
        <v>83</v>
      </c>
      <c r="G41" s="62"/>
      <c r="H41" s="40" t="s">
        <v>84</v>
      </c>
    </row>
    <row r="42" spans="1:7" ht="18" customHeight="1">
      <c r="A42" s="32" t="s">
        <v>85</v>
      </c>
      <c r="B42" s="33" t="s">
        <v>86</v>
      </c>
      <c r="C42" s="32"/>
      <c r="D42" s="91" t="s">
        <v>83</v>
      </c>
      <c r="E42" s="24"/>
      <c r="F42" s="91" t="s">
        <v>83</v>
      </c>
      <c r="G42" s="62"/>
    </row>
    <row r="43" spans="1:7" ht="18" customHeight="1">
      <c r="A43" s="32" t="s">
        <v>87</v>
      </c>
      <c r="B43" s="33" t="s">
        <v>88</v>
      </c>
      <c r="C43" s="32"/>
      <c r="D43" s="91" t="s">
        <v>83</v>
      </c>
      <c r="E43" s="24"/>
      <c r="F43" s="91" t="s">
        <v>83</v>
      </c>
      <c r="G43" s="92"/>
    </row>
    <row r="44" spans="1:7" ht="18" customHeight="1">
      <c r="A44" s="32" t="s">
        <v>89</v>
      </c>
      <c r="B44" s="33" t="s">
        <v>90</v>
      </c>
      <c r="C44" s="32"/>
      <c r="D44" s="91" t="s">
        <v>83</v>
      </c>
      <c r="E44" s="24"/>
      <c r="F44" s="91" t="s">
        <v>83</v>
      </c>
      <c r="G44" s="92"/>
    </row>
    <row r="45" spans="1:7" ht="18" customHeight="1">
      <c r="A45" s="32" t="s">
        <v>91</v>
      </c>
      <c r="B45" s="33" t="s">
        <v>92</v>
      </c>
      <c r="C45" s="32"/>
      <c r="D45" s="91" t="s">
        <v>83</v>
      </c>
      <c r="E45" s="24"/>
      <c r="F45" s="91" t="s">
        <v>83</v>
      </c>
      <c r="G45" s="92"/>
    </row>
    <row r="46" spans="1:7" ht="18" customHeight="1">
      <c r="A46" s="32" t="s">
        <v>93</v>
      </c>
      <c r="B46" s="33" t="s">
        <v>94</v>
      </c>
      <c r="C46" s="32"/>
      <c r="D46" s="91" t="s">
        <v>83</v>
      </c>
      <c r="E46" s="24"/>
      <c r="F46" s="91" t="s">
        <v>83</v>
      </c>
      <c r="G46" s="92"/>
    </row>
    <row r="47" spans="1:7" ht="18" customHeight="1">
      <c r="A47" s="32" t="s">
        <v>95</v>
      </c>
      <c r="B47" s="33" t="s">
        <v>96</v>
      </c>
      <c r="C47" s="32"/>
      <c r="D47" s="91" t="s">
        <v>83</v>
      </c>
      <c r="E47" s="24"/>
      <c r="F47" s="91" t="s">
        <v>83</v>
      </c>
      <c r="G47" s="92"/>
    </row>
    <row r="48" spans="1:9" ht="27.75" customHeight="1">
      <c r="A48" s="19" t="s">
        <v>97</v>
      </c>
      <c r="B48" s="82" t="s">
        <v>98</v>
      </c>
      <c r="C48" s="19"/>
      <c r="D48" s="91" t="s">
        <v>83</v>
      </c>
      <c r="E48" s="24"/>
      <c r="F48" s="91" t="s">
        <v>83</v>
      </c>
      <c r="G48" s="62" t="s">
        <v>99</v>
      </c>
      <c r="H48" s="93"/>
      <c r="I48" s="94"/>
    </row>
    <row r="49" spans="1:7" ht="13.5" customHeight="1">
      <c r="A49" s="173" t="s">
        <v>100</v>
      </c>
      <c r="B49" s="197" t="s">
        <v>101</v>
      </c>
      <c r="C49" s="25">
        <v>3</v>
      </c>
      <c r="D49" s="193">
        <v>1239</v>
      </c>
      <c r="E49" s="69">
        <v>3</v>
      </c>
      <c r="F49" s="193">
        <v>750</v>
      </c>
      <c r="G49" s="189"/>
    </row>
    <row r="50" spans="1:7" ht="11.25" customHeight="1">
      <c r="A50" s="173"/>
      <c r="B50" s="197"/>
      <c r="C50" s="50" t="s">
        <v>27</v>
      </c>
      <c r="D50" s="193"/>
      <c r="E50" s="95" t="s">
        <v>27</v>
      </c>
      <c r="F50" s="193"/>
      <c r="G50" s="189"/>
    </row>
    <row r="51" spans="1:7" ht="11.25" customHeight="1">
      <c r="A51" s="173"/>
      <c r="B51" s="29" t="s">
        <v>102</v>
      </c>
      <c r="C51" s="29"/>
      <c r="D51" s="193"/>
      <c r="E51" s="96"/>
      <c r="F51" s="193"/>
      <c r="G51" s="189"/>
    </row>
    <row r="52" spans="1:7" ht="12" customHeight="1">
      <c r="A52" s="173" t="s">
        <v>103</v>
      </c>
      <c r="B52" s="197" t="s">
        <v>104</v>
      </c>
      <c r="C52" s="25">
        <v>2.7</v>
      </c>
      <c r="D52" s="193">
        <v>1115</v>
      </c>
      <c r="E52" s="69">
        <v>2.7</v>
      </c>
      <c r="F52" s="193">
        <v>675</v>
      </c>
      <c r="G52" s="189"/>
    </row>
    <row r="53" spans="1:7" ht="12" customHeight="1">
      <c r="A53" s="173"/>
      <c r="B53" s="197"/>
      <c r="C53" s="50" t="s">
        <v>27</v>
      </c>
      <c r="D53" s="193"/>
      <c r="E53" s="95" t="s">
        <v>27</v>
      </c>
      <c r="F53" s="193"/>
      <c r="G53" s="189"/>
    </row>
    <row r="54" spans="1:7" ht="15">
      <c r="A54" s="173"/>
      <c r="B54" s="97" t="s">
        <v>105</v>
      </c>
      <c r="C54" s="29"/>
      <c r="D54" s="193"/>
      <c r="E54" s="96"/>
      <c r="F54" s="193"/>
      <c r="G54" s="189"/>
    </row>
    <row r="55" spans="1:7" ht="10.5" customHeight="1">
      <c r="A55" s="173" t="s">
        <v>106</v>
      </c>
      <c r="B55" s="197" t="s">
        <v>104</v>
      </c>
      <c r="C55" s="98">
        <v>2.5</v>
      </c>
      <c r="D55" s="198">
        <v>1033</v>
      </c>
      <c r="E55" s="98">
        <v>2.55</v>
      </c>
      <c r="F55" s="193">
        <v>640</v>
      </c>
      <c r="G55" s="189"/>
    </row>
    <row r="56" spans="1:7" ht="15" customHeight="1">
      <c r="A56" s="173"/>
      <c r="B56" s="197"/>
      <c r="C56" s="50" t="s">
        <v>27</v>
      </c>
      <c r="D56" s="198"/>
      <c r="E56" s="50" t="s">
        <v>27</v>
      </c>
      <c r="F56" s="193"/>
      <c r="G56" s="189"/>
    </row>
    <row r="57" spans="1:7" ht="12.75" customHeight="1">
      <c r="A57" s="173"/>
      <c r="B57" s="99" t="s">
        <v>107</v>
      </c>
      <c r="C57" s="29"/>
      <c r="D57" s="198"/>
      <c r="E57" s="27"/>
      <c r="F57" s="193"/>
      <c r="G57" s="189"/>
    </row>
    <row r="58" spans="1:7" ht="12" customHeight="1">
      <c r="A58" s="173" t="s">
        <v>108</v>
      </c>
      <c r="B58" s="197" t="s">
        <v>104</v>
      </c>
      <c r="C58" s="25">
        <v>2.3</v>
      </c>
      <c r="D58" s="193">
        <v>950</v>
      </c>
      <c r="E58" s="69">
        <v>2.25</v>
      </c>
      <c r="F58" s="193">
        <v>565</v>
      </c>
      <c r="G58" s="189"/>
    </row>
    <row r="59" spans="1:7" ht="13.5" customHeight="1">
      <c r="A59" s="173"/>
      <c r="B59" s="197"/>
      <c r="C59" s="50" t="s">
        <v>27</v>
      </c>
      <c r="D59" s="193"/>
      <c r="E59" s="95" t="s">
        <v>27</v>
      </c>
      <c r="F59" s="193"/>
      <c r="G59" s="189"/>
    </row>
    <row r="60" spans="1:7" ht="12.75" customHeight="1">
      <c r="A60" s="173"/>
      <c r="B60" s="97" t="s">
        <v>109</v>
      </c>
      <c r="C60" s="29"/>
      <c r="D60" s="193"/>
      <c r="E60" s="96"/>
      <c r="F60" s="193"/>
      <c r="G60" s="189"/>
    </row>
    <row r="63" ht="13.5" customHeight="1"/>
    <row r="64" ht="27" customHeight="1"/>
    <row r="68" ht="7.5" customHeight="1"/>
  </sheetData>
  <sheetProtection selectLockedCells="1" selectUnlockedCells="1"/>
  <mergeCells count="89">
    <mergeCell ref="A58:A60"/>
    <mergeCell ref="B58:B59"/>
    <mergeCell ref="D58:D60"/>
    <mergeCell ref="F58:F60"/>
    <mergeCell ref="G58:G60"/>
    <mergeCell ref="A52:A54"/>
    <mergeCell ref="B52:B53"/>
    <mergeCell ref="D52:D54"/>
    <mergeCell ref="F52:F54"/>
    <mergeCell ref="G52:G54"/>
    <mergeCell ref="A55:A57"/>
    <mergeCell ref="B55:B56"/>
    <mergeCell ref="D55:D57"/>
    <mergeCell ref="F55:F57"/>
    <mergeCell ref="G55:G57"/>
    <mergeCell ref="D40:G40"/>
    <mergeCell ref="A49:A51"/>
    <mergeCell ref="B49:B50"/>
    <mergeCell ref="D49:D51"/>
    <mergeCell ref="F49:F51"/>
    <mergeCell ref="G49:G51"/>
    <mergeCell ref="A32:A33"/>
    <mergeCell ref="B32:B33"/>
    <mergeCell ref="D32:D33"/>
    <mergeCell ref="F32:F33"/>
    <mergeCell ref="G32:G33"/>
    <mergeCell ref="A35:A37"/>
    <mergeCell ref="B35:B36"/>
    <mergeCell ref="D35:D37"/>
    <mergeCell ref="F35:F37"/>
    <mergeCell ref="G35:G36"/>
    <mergeCell ref="A29:A31"/>
    <mergeCell ref="B29:B31"/>
    <mergeCell ref="C29:F29"/>
    <mergeCell ref="C30:D30"/>
    <mergeCell ref="E30:F30"/>
    <mergeCell ref="C31:D31"/>
    <mergeCell ref="E31:F31"/>
    <mergeCell ref="D24:G24"/>
    <mergeCell ref="A25:A26"/>
    <mergeCell ref="D25:D26"/>
    <mergeCell ref="F25:F26"/>
    <mergeCell ref="G25:G26"/>
    <mergeCell ref="A27:A28"/>
    <mergeCell ref="D27:D28"/>
    <mergeCell ref="F27:F28"/>
    <mergeCell ref="G27:G28"/>
    <mergeCell ref="A19:A21"/>
    <mergeCell ref="D19:D21"/>
    <mergeCell ref="F19:F21"/>
    <mergeCell ref="G19:G21"/>
    <mergeCell ref="H19:H21"/>
    <mergeCell ref="A22:A23"/>
    <mergeCell ref="B22:B23"/>
    <mergeCell ref="D22:D23"/>
    <mergeCell ref="F22:F23"/>
    <mergeCell ref="G22:G23"/>
    <mergeCell ref="H11:H12"/>
    <mergeCell ref="A13:A14"/>
    <mergeCell ref="B13:B14"/>
    <mergeCell ref="G13:G14"/>
    <mergeCell ref="D16:G16"/>
    <mergeCell ref="A17:A18"/>
    <mergeCell ref="B17:B18"/>
    <mergeCell ref="G17:G18"/>
    <mergeCell ref="H17:H18"/>
    <mergeCell ref="F11:F12"/>
    <mergeCell ref="A11:A12"/>
    <mergeCell ref="B11:B12"/>
    <mergeCell ref="G11:G12"/>
    <mergeCell ref="D6:D7"/>
    <mergeCell ref="F6:F7"/>
    <mergeCell ref="D11:D12"/>
    <mergeCell ref="G2:G4"/>
    <mergeCell ref="C3:D3"/>
    <mergeCell ref="E3:F3"/>
    <mergeCell ref="C4:D4"/>
    <mergeCell ref="E4:F4"/>
    <mergeCell ref="D5:G5"/>
    <mergeCell ref="D13:D14"/>
    <mergeCell ref="F13:F14"/>
    <mergeCell ref="D17:D18"/>
    <mergeCell ref="F17:F18"/>
    <mergeCell ref="A2:A4"/>
    <mergeCell ref="B2:B4"/>
    <mergeCell ref="C2:F2"/>
    <mergeCell ref="A6:A7"/>
    <mergeCell ref="B6:B7"/>
    <mergeCell ref="D10:G10"/>
  </mergeCells>
  <printOptions/>
  <pageMargins left="0.7083333333333334" right="0.7083333333333334" top="0.5513888888888889" bottom="0.5513888888888889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O11" sqref="O11"/>
    </sheetView>
  </sheetViews>
  <sheetFormatPr defaultColWidth="9.00390625" defaultRowHeight="12.75"/>
  <cols>
    <col min="1" max="1" width="7.50390625" style="1" customWidth="1"/>
    <col min="2" max="2" width="49.50390625" style="1" customWidth="1"/>
    <col min="3" max="3" width="0.12890625" style="1" customWidth="1"/>
    <col min="4" max="4" width="10.50390625" style="1" customWidth="1"/>
    <col min="5" max="5" width="1.4921875" style="1" hidden="1" customWidth="1"/>
    <col min="6" max="6" width="10.875" style="1" customWidth="1"/>
    <col min="7" max="7" width="11.875" style="1" customWidth="1"/>
    <col min="8" max="8" width="9.125" style="1" hidden="1" customWidth="1"/>
    <col min="9" max="9" width="8.625" style="1" hidden="1" customWidth="1"/>
    <col min="10" max="10" width="28.125" style="1" hidden="1" customWidth="1"/>
    <col min="11" max="11" width="13.125" style="1" hidden="1" customWidth="1"/>
    <col min="12" max="12" width="8.125" style="1" customWidth="1"/>
    <col min="13" max="16384" width="9.00390625" style="1" customWidth="1"/>
  </cols>
  <sheetData>
    <row r="1" spans="1:7" ht="14.25" customHeight="1">
      <c r="A1" s="199" t="s">
        <v>110</v>
      </c>
      <c r="B1" s="199"/>
      <c r="C1" s="199"/>
      <c r="D1" s="199"/>
      <c r="E1" s="199"/>
      <c r="F1" s="199"/>
      <c r="G1" s="199"/>
    </row>
    <row r="2" spans="1:7" ht="12.75">
      <c r="A2" s="199"/>
      <c r="B2" s="199"/>
      <c r="C2" s="199"/>
      <c r="D2" s="199"/>
      <c r="E2" s="199"/>
      <c r="F2" s="199"/>
      <c r="G2" s="199"/>
    </row>
    <row r="3" spans="1:7" ht="12.75">
      <c r="A3" s="100"/>
      <c r="B3" s="100"/>
      <c r="C3" s="100"/>
      <c r="D3" s="100"/>
      <c r="E3" s="100"/>
      <c r="F3" s="100"/>
      <c r="G3" s="100"/>
    </row>
    <row r="4" spans="1:7" ht="16.5" customHeight="1">
      <c r="A4" s="168" t="s">
        <v>2</v>
      </c>
      <c r="B4" s="169" t="s">
        <v>3</v>
      </c>
      <c r="C4" s="170" t="s">
        <v>4</v>
      </c>
      <c r="D4" s="170"/>
      <c r="E4" s="170"/>
      <c r="F4" s="170"/>
      <c r="G4" s="173" t="s">
        <v>5</v>
      </c>
    </row>
    <row r="5" spans="1:7" ht="42" customHeight="1">
      <c r="A5" s="168"/>
      <c r="B5" s="169"/>
      <c r="C5" s="173" t="s">
        <v>175</v>
      </c>
      <c r="D5" s="173"/>
      <c r="E5" s="173" t="s">
        <v>174</v>
      </c>
      <c r="F5" s="173"/>
      <c r="G5" s="173"/>
    </row>
    <row r="6" spans="1:7" ht="23.25" customHeight="1">
      <c r="A6" s="168"/>
      <c r="B6" s="169"/>
      <c r="C6" s="173" t="s">
        <v>6</v>
      </c>
      <c r="D6" s="173"/>
      <c r="E6" s="173" t="s">
        <v>6</v>
      </c>
      <c r="F6" s="173"/>
      <c r="G6" s="173"/>
    </row>
    <row r="7" spans="1:7" s="12" customFormat="1" ht="25.5" customHeight="1">
      <c r="A7" s="34" t="s">
        <v>7</v>
      </c>
      <c r="B7" s="45" t="s">
        <v>111</v>
      </c>
      <c r="C7" s="34"/>
      <c r="D7" s="187" t="s">
        <v>9</v>
      </c>
      <c r="E7" s="187"/>
      <c r="F7" s="187"/>
      <c r="G7" s="187"/>
    </row>
    <row r="8" spans="1:7" ht="21.75" customHeight="1">
      <c r="A8" s="183" t="s">
        <v>10</v>
      </c>
      <c r="B8" s="200" t="s">
        <v>112</v>
      </c>
      <c r="C8" s="101">
        <v>1</v>
      </c>
      <c r="D8" s="178">
        <v>5900</v>
      </c>
      <c r="E8" s="102"/>
      <c r="F8" s="61"/>
      <c r="G8" s="61"/>
    </row>
    <row r="9" spans="1:7" ht="41.25" customHeight="1">
      <c r="A9" s="183"/>
      <c r="B9" s="200"/>
      <c r="C9" s="103" t="s">
        <v>113</v>
      </c>
      <c r="D9" s="178"/>
      <c r="E9" s="104"/>
      <c r="F9" s="29" t="s">
        <v>40</v>
      </c>
      <c r="G9" s="29"/>
    </row>
    <row r="10" spans="1:7" ht="24" customHeight="1">
      <c r="A10" s="181" t="s">
        <v>12</v>
      </c>
      <c r="B10" s="191" t="s">
        <v>114</v>
      </c>
      <c r="C10" s="101">
        <v>1</v>
      </c>
      <c r="D10" s="178">
        <v>5900</v>
      </c>
      <c r="E10" s="102"/>
      <c r="F10" s="32"/>
      <c r="G10" s="32"/>
    </row>
    <row r="11" spans="1:7" ht="24.75" customHeight="1">
      <c r="A11" s="181"/>
      <c r="B11" s="191"/>
      <c r="C11" s="103" t="s">
        <v>115</v>
      </c>
      <c r="D11" s="178"/>
      <c r="E11" s="104"/>
      <c r="F11" s="29" t="s">
        <v>40</v>
      </c>
      <c r="G11" s="29"/>
    </row>
    <row r="12" spans="1:7" ht="24.75" customHeight="1">
      <c r="A12" s="32" t="s">
        <v>16</v>
      </c>
      <c r="B12" s="159" t="s">
        <v>180</v>
      </c>
      <c r="C12" s="103"/>
      <c r="D12" s="23">
        <v>1250</v>
      </c>
      <c r="E12" s="104"/>
      <c r="F12" s="29" t="s">
        <v>40</v>
      </c>
      <c r="G12" s="29"/>
    </row>
    <row r="13" spans="1:7" ht="40.5" customHeight="1">
      <c r="A13" s="59" t="s">
        <v>20</v>
      </c>
      <c r="B13" s="105" t="s">
        <v>116</v>
      </c>
      <c r="C13" s="34"/>
      <c r="D13" s="187" t="s">
        <v>117</v>
      </c>
      <c r="E13" s="187"/>
      <c r="F13" s="187"/>
      <c r="G13" s="187"/>
    </row>
    <row r="14" spans="1:7" ht="21.75" customHeight="1">
      <c r="A14" s="173" t="s">
        <v>23</v>
      </c>
      <c r="B14" s="201" t="s">
        <v>118</v>
      </c>
      <c r="C14" s="30">
        <v>2</v>
      </c>
      <c r="D14" s="162">
        <f>' №1'!D23*'№3 '!C14</f>
        <v>850</v>
      </c>
      <c r="E14" s="72"/>
      <c r="F14" s="106"/>
      <c r="G14" s="107"/>
    </row>
    <row r="15" spans="1:7" ht="39" customHeight="1">
      <c r="A15" s="173"/>
      <c r="B15" s="201"/>
      <c r="C15" s="31" t="s">
        <v>27</v>
      </c>
      <c r="D15" s="162"/>
      <c r="E15" s="108"/>
      <c r="F15" s="48" t="s">
        <v>40</v>
      </c>
      <c r="G15" s="109"/>
    </row>
    <row r="16" spans="1:7" ht="17.25" customHeight="1">
      <c r="A16" s="181" t="s">
        <v>25</v>
      </c>
      <c r="B16" s="191" t="s">
        <v>119</v>
      </c>
      <c r="C16" s="25">
        <v>2</v>
      </c>
      <c r="D16" s="178">
        <f>' №1'!D23*'№3 '!C16</f>
        <v>850</v>
      </c>
      <c r="E16" s="110"/>
      <c r="F16" s="52"/>
      <c r="G16" s="111"/>
    </row>
    <row r="17" spans="1:7" ht="45" customHeight="1">
      <c r="A17" s="181"/>
      <c r="B17" s="191"/>
      <c r="C17" s="31" t="s">
        <v>120</v>
      </c>
      <c r="D17" s="178"/>
      <c r="E17" s="108"/>
      <c r="F17" s="48" t="s">
        <v>40</v>
      </c>
      <c r="G17" s="109" t="s">
        <v>40</v>
      </c>
    </row>
    <row r="18" spans="1:7" ht="40.5" customHeight="1">
      <c r="A18" s="173" t="s">
        <v>38</v>
      </c>
      <c r="B18" s="188" t="s">
        <v>121</v>
      </c>
      <c r="C18" s="25">
        <v>1</v>
      </c>
      <c r="D18" s="202">
        <f>' №1'!D23*'№3 '!C18</f>
        <v>425</v>
      </c>
      <c r="E18" s="110"/>
      <c r="F18" s="52"/>
      <c r="G18" s="111"/>
    </row>
    <row r="19" spans="1:7" ht="27" customHeight="1">
      <c r="A19" s="173"/>
      <c r="B19" s="188"/>
      <c r="C19" s="26" t="s">
        <v>122</v>
      </c>
      <c r="D19" s="202"/>
      <c r="E19" s="112"/>
      <c r="F19" s="29" t="s">
        <v>40</v>
      </c>
      <c r="G19" s="113"/>
    </row>
    <row r="20" spans="1:7" ht="24.75" customHeight="1">
      <c r="A20" s="34" t="s">
        <v>42</v>
      </c>
      <c r="B20" s="45" t="s">
        <v>123</v>
      </c>
      <c r="C20" s="103"/>
      <c r="D20" s="187" t="s">
        <v>117</v>
      </c>
      <c r="E20" s="187"/>
      <c r="F20" s="187"/>
      <c r="G20" s="187"/>
    </row>
    <row r="21" spans="1:7" ht="12.75" customHeight="1">
      <c r="A21" s="181" t="s">
        <v>44</v>
      </c>
      <c r="B21" s="203" t="s">
        <v>124</v>
      </c>
      <c r="C21" s="115">
        <v>3.3</v>
      </c>
      <c r="D21" s="204">
        <v>896</v>
      </c>
      <c r="E21" s="116"/>
      <c r="F21" s="117"/>
      <c r="G21" s="118"/>
    </row>
    <row r="22" spans="1:10" ht="24.75" customHeight="1">
      <c r="A22" s="181"/>
      <c r="B22" s="203"/>
      <c r="C22" s="119" t="s">
        <v>120</v>
      </c>
      <c r="D22" s="204"/>
      <c r="E22" s="120"/>
      <c r="F22" s="121" t="s">
        <v>40</v>
      </c>
      <c r="G22" s="122"/>
      <c r="H22" s="1" t="s">
        <v>125</v>
      </c>
      <c r="I22" s="123"/>
      <c r="J22" s="1" t="s">
        <v>126</v>
      </c>
    </row>
    <row r="23" spans="1:9" ht="12.75" customHeight="1">
      <c r="A23" s="173" t="s">
        <v>127</v>
      </c>
      <c r="B23" s="207" t="s">
        <v>128</v>
      </c>
      <c r="C23" s="124">
        <v>0.12</v>
      </c>
      <c r="D23" s="208">
        <v>33</v>
      </c>
      <c r="E23" s="126"/>
      <c r="F23" s="127"/>
      <c r="G23" s="128"/>
      <c r="I23" s="123"/>
    </row>
    <row r="24" spans="1:10" ht="23.25" customHeight="1">
      <c r="A24" s="173"/>
      <c r="B24" s="207"/>
      <c r="C24" s="129" t="s">
        <v>27</v>
      </c>
      <c r="D24" s="208"/>
      <c r="E24" s="130"/>
      <c r="F24" s="131" t="s">
        <v>40</v>
      </c>
      <c r="G24" s="132"/>
      <c r="J24" s="1" t="s">
        <v>126</v>
      </c>
    </row>
    <row r="25" spans="1:9" ht="28.5" customHeight="1">
      <c r="A25" s="19" t="s">
        <v>47</v>
      </c>
      <c r="B25" s="114" t="s">
        <v>129</v>
      </c>
      <c r="C25" s="133"/>
      <c r="D25" s="125">
        <v>5900</v>
      </c>
      <c r="E25" s="134"/>
      <c r="F25" s="133" t="s">
        <v>40</v>
      </c>
      <c r="G25" s="135"/>
      <c r="H25" s="205" t="s">
        <v>130</v>
      </c>
      <c r="I25" s="206" t="s">
        <v>131</v>
      </c>
    </row>
    <row r="26" spans="1:10" ht="12.75" customHeight="1">
      <c r="A26" s="179" t="s">
        <v>132</v>
      </c>
      <c r="B26" s="207" t="s">
        <v>133</v>
      </c>
      <c r="C26" s="124">
        <v>0.3</v>
      </c>
      <c r="D26" s="208">
        <v>130</v>
      </c>
      <c r="E26" s="126"/>
      <c r="F26" s="131"/>
      <c r="G26" s="132"/>
      <c r="H26" s="205"/>
      <c r="I26" s="206"/>
      <c r="J26" s="1" t="s">
        <v>134</v>
      </c>
    </row>
    <row r="27" spans="1:11" ht="22.5" customHeight="1">
      <c r="A27" s="179"/>
      <c r="B27" s="207"/>
      <c r="C27" s="129" t="s">
        <v>120</v>
      </c>
      <c r="D27" s="208"/>
      <c r="E27" s="130"/>
      <c r="F27" s="131" t="s">
        <v>40</v>
      </c>
      <c r="G27" s="132"/>
      <c r="H27" s="205"/>
      <c r="I27" s="206"/>
      <c r="J27" s="1">
        <f>D26*3.2</f>
        <v>416</v>
      </c>
      <c r="K27" s="1" t="s">
        <v>135</v>
      </c>
    </row>
    <row r="28" spans="1:9" ht="14.25" customHeight="1">
      <c r="A28" s="181" t="s">
        <v>49</v>
      </c>
      <c r="B28" s="209" t="s">
        <v>136</v>
      </c>
      <c r="C28" s="115">
        <v>0.15</v>
      </c>
      <c r="D28" s="208">
        <v>83</v>
      </c>
      <c r="E28" s="116"/>
      <c r="F28" s="117"/>
      <c r="G28" s="118"/>
      <c r="H28" s="205"/>
      <c r="I28" s="206"/>
    </row>
    <row r="29" spans="1:9" ht="22.5" customHeight="1">
      <c r="A29" s="181"/>
      <c r="B29" s="209"/>
      <c r="C29" s="129" t="s">
        <v>120</v>
      </c>
      <c r="D29" s="208"/>
      <c r="E29" s="130"/>
      <c r="F29" s="131" t="s">
        <v>40</v>
      </c>
      <c r="G29" s="132"/>
      <c r="H29" s="205"/>
      <c r="I29" s="206"/>
    </row>
    <row r="30" spans="1:7" ht="21.75" customHeight="1">
      <c r="A30" s="19"/>
      <c r="B30" s="136"/>
      <c r="C30" s="19"/>
      <c r="D30" s="187" t="s">
        <v>137</v>
      </c>
      <c r="E30" s="187"/>
      <c r="F30" s="187"/>
      <c r="G30" s="187"/>
    </row>
    <row r="31" spans="1:7" ht="22.5">
      <c r="A31" s="19" t="s">
        <v>138</v>
      </c>
      <c r="B31" s="114" t="s">
        <v>139</v>
      </c>
      <c r="C31" s="19"/>
      <c r="D31" s="137">
        <v>0.17</v>
      </c>
      <c r="E31" s="138"/>
      <c r="F31" s="19"/>
      <c r="G31" s="19"/>
    </row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spans="1:8" ht="14.25" customHeight="1" hidden="1">
      <c r="A39" s="210" t="s">
        <v>140</v>
      </c>
      <c r="B39" s="211" t="s">
        <v>141</v>
      </c>
      <c r="C39" s="35"/>
      <c r="D39" s="139" t="s">
        <v>142</v>
      </c>
      <c r="E39" s="35"/>
      <c r="F39" s="140">
        <f>69*3.2</f>
        <v>220.8</v>
      </c>
      <c r="H39" s="141" t="s">
        <v>143</v>
      </c>
    </row>
    <row r="40" spans="1:8" ht="14.25" customHeight="1" hidden="1">
      <c r="A40" s="210"/>
      <c r="B40" s="211"/>
      <c r="C40" s="142"/>
      <c r="D40" s="142"/>
      <c r="E40" s="142"/>
      <c r="F40" s="142"/>
      <c r="H40" s="143" t="s">
        <v>144</v>
      </c>
    </row>
  </sheetData>
  <sheetProtection selectLockedCells="1" selectUnlockedCells="1"/>
  <mergeCells count="44">
    <mergeCell ref="D30:G30"/>
    <mergeCell ref="A39:A40"/>
    <mergeCell ref="B39:B40"/>
    <mergeCell ref="A23:A24"/>
    <mergeCell ref="B23:B24"/>
    <mergeCell ref="D23:D24"/>
    <mergeCell ref="H25:H29"/>
    <mergeCell ref="I25:I29"/>
    <mergeCell ref="A26:A27"/>
    <mergeCell ref="B26:B27"/>
    <mergeCell ref="D26:D27"/>
    <mergeCell ref="A28:A29"/>
    <mergeCell ref="B28:B29"/>
    <mergeCell ref="D28:D29"/>
    <mergeCell ref="A18:A19"/>
    <mergeCell ref="B18:B19"/>
    <mergeCell ref="D18:D19"/>
    <mergeCell ref="D20:G20"/>
    <mergeCell ref="A21:A22"/>
    <mergeCell ref="B21:B22"/>
    <mergeCell ref="D21:D22"/>
    <mergeCell ref="D13:G13"/>
    <mergeCell ref="A14:A15"/>
    <mergeCell ref="B14:B15"/>
    <mergeCell ref="D14:D15"/>
    <mergeCell ref="A16:A17"/>
    <mergeCell ref="B16:B17"/>
    <mergeCell ref="D16:D17"/>
    <mergeCell ref="D7:G7"/>
    <mergeCell ref="A8:A9"/>
    <mergeCell ref="B8:B9"/>
    <mergeCell ref="D8:D9"/>
    <mergeCell ref="A10:A11"/>
    <mergeCell ref="B10:B11"/>
    <mergeCell ref="D10:D11"/>
    <mergeCell ref="A1:G2"/>
    <mergeCell ref="A4:A6"/>
    <mergeCell ref="B4:B6"/>
    <mergeCell ref="C4:F4"/>
    <mergeCell ref="G4:G6"/>
    <mergeCell ref="C5:D5"/>
    <mergeCell ref="E5:F5"/>
    <mergeCell ref="C6:D6"/>
    <mergeCell ref="E6:F6"/>
  </mergeCells>
  <printOptions/>
  <pageMargins left="0.8402777777777778" right="0" top="0.7701388888888889" bottom="0.393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7">
      <selection activeCell="M9" sqref="M9"/>
    </sheetView>
  </sheetViews>
  <sheetFormatPr defaultColWidth="9.125" defaultRowHeight="12.75"/>
  <cols>
    <col min="1" max="1" width="9.125" style="42" customWidth="1"/>
    <col min="2" max="2" width="52.125" style="42" customWidth="1"/>
    <col min="3" max="3" width="0.37109375" style="42" hidden="1" customWidth="1"/>
    <col min="4" max="4" width="10.00390625" style="42" customWidth="1"/>
    <col min="5" max="5" width="6.125" style="42" hidden="1" customWidth="1"/>
    <col min="6" max="6" width="8.625" style="42" customWidth="1"/>
    <col min="7" max="7" width="11.50390625" style="42" customWidth="1"/>
    <col min="8" max="8" width="12.625" style="42" hidden="1" customWidth="1"/>
    <col min="9" max="9" width="8.625" style="42" hidden="1" customWidth="1"/>
    <col min="10" max="10" width="35.00390625" style="42" customWidth="1"/>
    <col min="11" max="11" width="9.875" style="42" hidden="1" customWidth="1"/>
    <col min="12" max="12" width="9.625" style="42" customWidth="1"/>
    <col min="13" max="16384" width="9.125" style="42" customWidth="1"/>
  </cols>
  <sheetData>
    <row r="1" spans="1:7" ht="38.25" customHeight="1">
      <c r="A1" s="212" t="s">
        <v>145</v>
      </c>
      <c r="B1" s="212"/>
      <c r="C1" s="212"/>
      <c r="D1" s="212"/>
      <c r="E1" s="212"/>
      <c r="F1" s="212"/>
      <c r="G1" s="212"/>
    </row>
    <row r="2" spans="1:7" ht="19.5" customHeight="1">
      <c r="A2" s="144"/>
      <c r="B2" s="144"/>
      <c r="C2" s="144"/>
      <c r="D2" s="144"/>
      <c r="E2" s="144"/>
      <c r="F2" s="144"/>
      <c r="G2" s="144"/>
    </row>
    <row r="3" spans="1:7" ht="18" customHeight="1">
      <c r="A3" s="168" t="s">
        <v>146</v>
      </c>
      <c r="B3" s="213" t="s">
        <v>3</v>
      </c>
      <c r="C3" s="214" t="s">
        <v>4</v>
      </c>
      <c r="D3" s="170"/>
      <c r="E3" s="170"/>
      <c r="F3" s="170"/>
      <c r="G3" s="171" t="s">
        <v>5</v>
      </c>
    </row>
    <row r="4" spans="1:7" ht="35.25" customHeight="1">
      <c r="A4" s="168"/>
      <c r="B4" s="213"/>
      <c r="C4" s="171" t="s">
        <v>175</v>
      </c>
      <c r="D4" s="173"/>
      <c r="E4" s="173" t="s">
        <v>174</v>
      </c>
      <c r="F4" s="173"/>
      <c r="G4" s="171"/>
    </row>
    <row r="5" spans="1:7" ht="23.25" customHeight="1">
      <c r="A5" s="168"/>
      <c r="B5" s="213"/>
      <c r="C5" s="171" t="s">
        <v>6</v>
      </c>
      <c r="D5" s="173"/>
      <c r="E5" s="173" t="s">
        <v>6</v>
      </c>
      <c r="F5" s="173"/>
      <c r="G5" s="171"/>
    </row>
    <row r="6" spans="1:7" ht="21" customHeight="1">
      <c r="A6" s="34" t="s">
        <v>7</v>
      </c>
      <c r="B6" s="34" t="s">
        <v>111</v>
      </c>
      <c r="C6" s="45"/>
      <c r="D6" s="215" t="s">
        <v>9</v>
      </c>
      <c r="E6" s="215"/>
      <c r="F6" s="215"/>
      <c r="G6" s="215"/>
    </row>
    <row r="7" spans="1:10" ht="22.5" customHeight="1">
      <c r="A7" s="173" t="s">
        <v>10</v>
      </c>
      <c r="B7" s="197" t="s">
        <v>147</v>
      </c>
      <c r="C7" s="25">
        <v>1.435</v>
      </c>
      <c r="D7" s="193">
        <v>472</v>
      </c>
      <c r="E7" s="69"/>
      <c r="F7" s="61"/>
      <c r="G7" s="145"/>
      <c r="H7" s="89" t="s">
        <v>148</v>
      </c>
      <c r="J7" s="89"/>
    </row>
    <row r="8" spans="1:10" ht="27.75" customHeight="1">
      <c r="A8" s="173"/>
      <c r="B8" s="197"/>
      <c r="C8" s="26" t="s">
        <v>27</v>
      </c>
      <c r="D8" s="193"/>
      <c r="E8" s="146"/>
      <c r="F8" s="29" t="s">
        <v>40</v>
      </c>
      <c r="G8" s="113"/>
      <c r="J8" s="89"/>
    </row>
    <row r="9" spans="1:10" ht="27.75" customHeight="1">
      <c r="A9" s="173" t="s">
        <v>149</v>
      </c>
      <c r="B9" s="197" t="s">
        <v>150</v>
      </c>
      <c r="C9" s="146"/>
      <c r="D9" s="193">
        <v>944</v>
      </c>
      <c r="E9" s="146"/>
      <c r="F9" s="48"/>
      <c r="G9" s="109"/>
      <c r="J9" s="89"/>
    </row>
    <row r="10" spans="1:10" ht="33.75" customHeight="1">
      <c r="A10" s="173"/>
      <c r="B10" s="197"/>
      <c r="C10" s="146"/>
      <c r="D10" s="193"/>
      <c r="E10" s="146"/>
      <c r="F10" s="48"/>
      <c r="G10" s="109"/>
      <c r="J10" s="89"/>
    </row>
    <row r="11" spans="1:7" ht="15" customHeight="1">
      <c r="A11" s="173" t="s">
        <v>12</v>
      </c>
      <c r="B11" s="177" t="s">
        <v>151</v>
      </c>
      <c r="C11" s="25">
        <v>1</v>
      </c>
      <c r="D11" s="193">
        <v>5900</v>
      </c>
      <c r="E11" s="69"/>
      <c r="F11" s="32"/>
      <c r="G11" s="147"/>
    </row>
    <row r="12" spans="1:7" ht="30.75" customHeight="1">
      <c r="A12" s="173"/>
      <c r="B12" s="177"/>
      <c r="C12" s="26" t="s">
        <v>51</v>
      </c>
      <c r="D12" s="193"/>
      <c r="E12" s="146"/>
      <c r="F12" s="48" t="s">
        <v>40</v>
      </c>
      <c r="G12" s="109"/>
    </row>
    <row r="13" spans="1:7" ht="21" customHeight="1">
      <c r="A13" s="183" t="s">
        <v>16</v>
      </c>
      <c r="B13" s="217" t="s">
        <v>152</v>
      </c>
      <c r="C13" s="30">
        <v>0.2</v>
      </c>
      <c r="D13" s="164">
        <v>1180</v>
      </c>
      <c r="E13" s="148"/>
      <c r="F13" s="173" t="s">
        <v>40</v>
      </c>
      <c r="G13" s="181"/>
    </row>
    <row r="14" spans="1:7" ht="25.5" customHeight="1">
      <c r="A14" s="183"/>
      <c r="B14" s="217"/>
      <c r="C14" s="26" t="s">
        <v>153</v>
      </c>
      <c r="D14" s="164"/>
      <c r="E14" s="146"/>
      <c r="F14" s="173"/>
      <c r="G14" s="181"/>
    </row>
    <row r="15" spans="1:7" ht="28.5" customHeight="1">
      <c r="A15" s="34" t="s">
        <v>20</v>
      </c>
      <c r="B15" s="34" t="s">
        <v>123</v>
      </c>
      <c r="C15" s="45"/>
      <c r="D15" s="187" t="s">
        <v>117</v>
      </c>
      <c r="E15" s="187"/>
      <c r="F15" s="187"/>
      <c r="G15" s="187"/>
    </row>
    <row r="16" spans="1:7" ht="12.75" customHeight="1">
      <c r="A16" s="183" t="s">
        <v>23</v>
      </c>
      <c r="B16" s="217" t="s">
        <v>154</v>
      </c>
      <c r="C16" s="110">
        <v>0.276</v>
      </c>
      <c r="D16" s="193">
        <v>109</v>
      </c>
      <c r="E16" s="110"/>
      <c r="F16" s="181" t="s">
        <v>40</v>
      </c>
      <c r="G16" s="216"/>
    </row>
    <row r="17" spans="1:10" ht="25.5" customHeight="1">
      <c r="A17" s="183"/>
      <c r="B17" s="217"/>
      <c r="C17" s="108" t="s">
        <v>155</v>
      </c>
      <c r="D17" s="193"/>
      <c r="E17" s="108"/>
      <c r="F17" s="181"/>
      <c r="G17" s="216"/>
      <c r="H17" s="89" t="s">
        <v>156</v>
      </c>
      <c r="J17" s="89"/>
    </row>
    <row r="18" spans="1:7" ht="20.25" customHeight="1">
      <c r="A18" s="173" t="s">
        <v>25</v>
      </c>
      <c r="B18" s="177" t="s">
        <v>157</v>
      </c>
      <c r="C18" s="69">
        <v>2</v>
      </c>
      <c r="D18" s="178">
        <f>' №1'!D23*'№4'!C18</f>
        <v>850</v>
      </c>
      <c r="E18" s="69"/>
      <c r="F18" s="32"/>
      <c r="G18" s="173"/>
    </row>
    <row r="19" spans="1:7" ht="24" customHeight="1">
      <c r="A19" s="173"/>
      <c r="B19" s="177"/>
      <c r="C19" s="149" t="s">
        <v>27</v>
      </c>
      <c r="D19" s="178"/>
      <c r="E19" s="149"/>
      <c r="F19" s="29" t="s">
        <v>40</v>
      </c>
      <c r="G19" s="173"/>
    </row>
    <row r="20" spans="1:7" ht="12.75">
      <c r="A20" s="150"/>
      <c r="B20" s="150"/>
      <c r="C20" s="150"/>
      <c r="D20" s="150"/>
      <c r="E20" s="150"/>
      <c r="F20" s="150"/>
      <c r="G20" s="150"/>
    </row>
  </sheetData>
  <sheetProtection selectLockedCells="1" selectUnlockedCells="1"/>
  <mergeCells count="34">
    <mergeCell ref="A18:A19"/>
    <mergeCell ref="B18:B19"/>
    <mergeCell ref="D18:D19"/>
    <mergeCell ref="G18:G19"/>
    <mergeCell ref="F13:F14"/>
    <mergeCell ref="G13:G14"/>
    <mergeCell ref="D15:G15"/>
    <mergeCell ref="A16:A17"/>
    <mergeCell ref="B16:B17"/>
    <mergeCell ref="D16:D17"/>
    <mergeCell ref="F16:F17"/>
    <mergeCell ref="G16:G17"/>
    <mergeCell ref="A11:A12"/>
    <mergeCell ref="B11:B12"/>
    <mergeCell ref="D11:D12"/>
    <mergeCell ref="A13:A14"/>
    <mergeCell ref="B13:B14"/>
    <mergeCell ref="D13:D14"/>
    <mergeCell ref="D6:G6"/>
    <mergeCell ref="A7:A8"/>
    <mergeCell ref="B7:B8"/>
    <mergeCell ref="D7:D8"/>
    <mergeCell ref="A9:A10"/>
    <mergeCell ref="B9:B10"/>
    <mergeCell ref="D9:D10"/>
    <mergeCell ref="A1:G1"/>
    <mergeCell ref="A3:A5"/>
    <mergeCell ref="B3:B5"/>
    <mergeCell ref="C3:F3"/>
    <mergeCell ref="G3:G5"/>
    <mergeCell ref="C4:D4"/>
    <mergeCell ref="E4:F4"/>
    <mergeCell ref="C5:D5"/>
    <mergeCell ref="E5:F5"/>
  </mergeCells>
  <printOptions/>
  <pageMargins left="0.3902777777777778" right="0.2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K14" sqref="K14"/>
    </sheetView>
  </sheetViews>
  <sheetFormatPr defaultColWidth="9.125" defaultRowHeight="12.75"/>
  <cols>
    <col min="1" max="1" width="7.625" style="12" customWidth="1"/>
    <col min="2" max="2" width="42.50390625" style="12" customWidth="1"/>
    <col min="3" max="3" width="14.875" style="12" hidden="1" customWidth="1"/>
    <col min="4" max="4" width="12.375" style="12" customWidth="1"/>
    <col min="5" max="5" width="8.125" style="12" hidden="1" customWidth="1"/>
    <col min="6" max="7" width="11.50390625" style="12" customWidth="1"/>
    <col min="8" max="16384" width="9.125" style="12" customWidth="1"/>
  </cols>
  <sheetData>
    <row r="1" spans="1:7" ht="14.25" customHeight="1">
      <c r="A1" s="212" t="s">
        <v>158</v>
      </c>
      <c r="B1" s="212"/>
      <c r="C1" s="212"/>
      <c r="D1" s="212"/>
      <c r="E1" s="212"/>
      <c r="F1" s="212"/>
      <c r="G1" s="212"/>
    </row>
    <row r="2" spans="1:7" ht="12.75">
      <c r="A2" s="212"/>
      <c r="B2" s="212"/>
      <c r="C2" s="212"/>
      <c r="D2" s="212"/>
      <c r="E2" s="212"/>
      <c r="F2" s="212"/>
      <c r="G2" s="212"/>
    </row>
    <row r="3" spans="1:7" ht="12.75">
      <c r="A3" s="144"/>
      <c r="B3" s="144"/>
      <c r="C3" s="144"/>
      <c r="D3" s="144"/>
      <c r="E3" s="144"/>
      <c r="F3" s="144"/>
      <c r="G3" s="144"/>
    </row>
    <row r="4" spans="1:7" ht="18.75" customHeight="1">
      <c r="A4" s="168" t="s">
        <v>159</v>
      </c>
      <c r="B4" s="218" t="s">
        <v>3</v>
      </c>
      <c r="C4" s="170" t="s">
        <v>4</v>
      </c>
      <c r="D4" s="170"/>
      <c r="E4" s="170"/>
      <c r="F4" s="170"/>
      <c r="G4" s="171" t="s">
        <v>5</v>
      </c>
    </row>
    <row r="5" spans="1:7" ht="32.25" customHeight="1">
      <c r="A5" s="168"/>
      <c r="B5" s="218"/>
      <c r="C5" s="173" t="s">
        <v>175</v>
      </c>
      <c r="D5" s="173"/>
      <c r="E5" s="173" t="s">
        <v>174</v>
      </c>
      <c r="F5" s="173"/>
      <c r="G5" s="171"/>
    </row>
    <row r="6" spans="1:7" ht="23.25" customHeight="1">
      <c r="A6" s="168"/>
      <c r="B6" s="218"/>
      <c r="C6" s="173" t="s">
        <v>6</v>
      </c>
      <c r="D6" s="173"/>
      <c r="E6" s="173" t="s">
        <v>6</v>
      </c>
      <c r="F6" s="173"/>
      <c r="G6" s="171"/>
    </row>
    <row r="7" spans="1:7" ht="22.5" customHeight="1">
      <c r="A7" s="34" t="s">
        <v>7</v>
      </c>
      <c r="B7" s="34" t="s">
        <v>111</v>
      </c>
      <c r="C7" s="46"/>
      <c r="D7" s="187" t="s">
        <v>9</v>
      </c>
      <c r="E7" s="187"/>
      <c r="F7" s="187"/>
      <c r="G7" s="187"/>
    </row>
    <row r="8" spans="1:7" ht="18" customHeight="1">
      <c r="A8" s="183" t="s">
        <v>10</v>
      </c>
      <c r="B8" s="177" t="s">
        <v>160</v>
      </c>
      <c r="C8" s="25">
        <v>1.1</v>
      </c>
      <c r="D8" s="219">
        <v>4720</v>
      </c>
      <c r="E8" s="30">
        <v>1.1</v>
      </c>
      <c r="F8" s="178">
        <v>2000</v>
      </c>
      <c r="G8" s="220"/>
    </row>
    <row r="9" spans="1:7" ht="27.75" customHeight="1">
      <c r="A9" s="183"/>
      <c r="B9" s="177"/>
      <c r="C9" s="26" t="s">
        <v>161</v>
      </c>
      <c r="D9" s="219"/>
      <c r="E9" s="31" t="s">
        <v>32</v>
      </c>
      <c r="F9" s="178"/>
      <c r="G9" s="220"/>
    </row>
    <row r="10" spans="1:7" ht="14.25" customHeight="1">
      <c r="A10" s="221" t="s">
        <v>20</v>
      </c>
      <c r="B10" s="221" t="s">
        <v>162</v>
      </c>
      <c r="C10" s="60"/>
      <c r="D10" s="187" t="s">
        <v>9</v>
      </c>
      <c r="E10" s="187"/>
      <c r="F10" s="187"/>
      <c r="G10" s="187"/>
    </row>
    <row r="11" spans="1:7" ht="12.75">
      <c r="A11" s="221"/>
      <c r="B11" s="221"/>
      <c r="C11" s="151"/>
      <c r="D11" s="187"/>
      <c r="E11" s="187"/>
      <c r="F11" s="187"/>
      <c r="G11" s="187"/>
    </row>
    <row r="12" spans="1:7" ht="12" customHeight="1">
      <c r="A12" s="181" t="s">
        <v>23</v>
      </c>
      <c r="B12" s="177" t="s">
        <v>163</v>
      </c>
      <c r="C12" s="25">
        <v>0.1</v>
      </c>
      <c r="D12" s="161">
        <v>590</v>
      </c>
      <c r="E12" s="25">
        <v>0.1</v>
      </c>
      <c r="F12" s="178">
        <v>200</v>
      </c>
      <c r="G12" s="219"/>
    </row>
    <row r="13" spans="1:7" ht="33" customHeight="1">
      <c r="A13" s="181"/>
      <c r="B13" s="177"/>
      <c r="C13" s="31" t="s">
        <v>164</v>
      </c>
      <c r="D13" s="161"/>
      <c r="E13" s="31" t="s">
        <v>115</v>
      </c>
      <c r="F13" s="178"/>
      <c r="G13" s="219"/>
    </row>
    <row r="14" spans="1:7" ht="22.5">
      <c r="A14" s="19" t="s">
        <v>25</v>
      </c>
      <c r="B14" s="22" t="s">
        <v>165</v>
      </c>
      <c r="C14" s="19"/>
      <c r="D14" s="103" t="s">
        <v>40</v>
      </c>
      <c r="E14" s="103"/>
      <c r="F14" s="19" t="s">
        <v>40</v>
      </c>
      <c r="G14" s="19"/>
    </row>
    <row r="15" spans="1:7" ht="25.5" customHeight="1">
      <c r="A15" s="59" t="s">
        <v>42</v>
      </c>
      <c r="B15" s="59" t="s">
        <v>166</v>
      </c>
      <c r="C15" s="60"/>
      <c r="D15" s="187" t="s">
        <v>117</v>
      </c>
      <c r="E15" s="187"/>
      <c r="F15" s="187"/>
      <c r="G15" s="187"/>
    </row>
    <row r="16" spans="1:7" ht="14.25" customHeight="1">
      <c r="A16" s="173" t="s">
        <v>44</v>
      </c>
      <c r="B16" s="177" t="s">
        <v>167</v>
      </c>
      <c r="C16" s="69">
        <v>2</v>
      </c>
      <c r="D16" s="178">
        <v>850</v>
      </c>
      <c r="E16" s="101"/>
      <c r="F16" s="178">
        <v>720</v>
      </c>
      <c r="G16" s="178"/>
    </row>
    <row r="17" spans="1:7" ht="22.5" customHeight="1">
      <c r="A17" s="173"/>
      <c r="B17" s="177"/>
      <c r="C17" s="149" t="s">
        <v>27</v>
      </c>
      <c r="D17" s="178"/>
      <c r="E17" s="103"/>
      <c r="F17" s="178"/>
      <c r="G17" s="178"/>
    </row>
    <row r="20" spans="1:3" ht="12.75">
      <c r="A20" s="152" t="s">
        <v>168</v>
      </c>
      <c r="B20" s="1"/>
      <c r="C20" s="1"/>
    </row>
    <row r="21" spans="1:3" ht="12.75">
      <c r="A21" s="153"/>
      <c r="B21" s="1"/>
      <c r="C21" s="1"/>
    </row>
    <row r="22" spans="1:3" ht="12.75">
      <c r="A22" s="154" t="s">
        <v>169</v>
      </c>
      <c r="B22" s="1"/>
      <c r="C22" s="1"/>
    </row>
    <row r="28" ht="19.5" customHeight="1"/>
    <row r="29" ht="19.5" customHeight="1"/>
    <row r="30" ht="19.5" customHeight="1"/>
    <row r="31" ht="19.5" customHeight="1"/>
    <row r="32" ht="12.75" customHeight="1"/>
    <row r="33" ht="18.75" customHeight="1"/>
    <row r="34" ht="17.25" customHeight="1"/>
    <row r="35" ht="17.25" customHeight="1"/>
    <row r="36" ht="17.25" customHeight="1"/>
    <row r="37" ht="17.25" customHeight="1"/>
    <row r="38" ht="17.25" customHeight="1"/>
  </sheetData>
  <sheetProtection selectLockedCells="1" selectUnlockedCells="1"/>
  <mergeCells count="29">
    <mergeCell ref="D15:G15"/>
    <mergeCell ref="A16:A17"/>
    <mergeCell ref="B16:B17"/>
    <mergeCell ref="D16:D17"/>
    <mergeCell ref="F16:F17"/>
    <mergeCell ref="G16:G17"/>
    <mergeCell ref="A10:A11"/>
    <mergeCell ref="B10:B11"/>
    <mergeCell ref="D10:G11"/>
    <mergeCell ref="A12:A13"/>
    <mergeCell ref="B12:B13"/>
    <mergeCell ref="D12:D13"/>
    <mergeCell ref="F12:F13"/>
    <mergeCell ref="G12:G13"/>
    <mergeCell ref="D7:G7"/>
    <mergeCell ref="A8:A9"/>
    <mergeCell ref="B8:B9"/>
    <mergeCell ref="D8:D9"/>
    <mergeCell ref="F8:F9"/>
    <mergeCell ref="G8:G9"/>
    <mergeCell ref="A1:G2"/>
    <mergeCell ref="A4:A6"/>
    <mergeCell ref="B4:B6"/>
    <mergeCell ref="C4:F4"/>
    <mergeCell ref="G4:G6"/>
    <mergeCell ref="C5:D5"/>
    <mergeCell ref="E5:F5"/>
    <mergeCell ref="C6:D6"/>
    <mergeCell ref="E6:F6"/>
  </mergeCells>
  <printOptions/>
  <pageMargins left="0.9597222222222223" right="0" top="0.9840277777777777" bottom="0.6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Polunina</cp:lastModifiedBy>
  <cp:lastPrinted>2020-09-01T03:05:02Z</cp:lastPrinted>
  <dcterms:created xsi:type="dcterms:W3CDTF">2018-01-12T03:41:37Z</dcterms:created>
  <dcterms:modified xsi:type="dcterms:W3CDTF">2020-09-01T03:05:13Z</dcterms:modified>
  <cp:category/>
  <cp:version/>
  <cp:contentType/>
  <cp:contentStatus/>
</cp:coreProperties>
</file>